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defaultThemeVersion="166925"/>
  <xr:revisionPtr revIDLastSave="0" documentId="8_{656ABB23-A82A-453D-9A89-ABCB4CF6B207}" xr6:coauthVersionLast="47" xr6:coauthVersionMax="47" xr10:uidLastSave="{00000000-0000-0000-0000-000000000000}"/>
  <bookViews>
    <workbookView xWindow="2730" yWindow="2730" windowWidth="15405" windowHeight="11790" xr2:uid="{00000000-000D-0000-FFFF-FFFF00000000}"/>
  </bookViews>
  <sheets>
    <sheet name="2-Seater KVIP BoQ" sheetId="1" r:id="rId1"/>
    <sheet name="4-Seater KIDDY KVIP BoQ" sheetId="4" r:id="rId2"/>
    <sheet name="4-Seater KVIP BoQ" sheetId="2" r:id="rId3"/>
    <sheet name="CONTRACT PRICE SUMMARY_LOT1"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3" i="3"/>
  <c r="B319" i="2"/>
  <c r="B315" i="2"/>
  <c r="B313" i="2"/>
  <c r="B311" i="2"/>
  <c r="B309" i="2"/>
  <c r="B307" i="2"/>
  <c r="B305" i="2"/>
  <c r="F296" i="2"/>
  <c r="F293" i="2"/>
  <c r="F290" i="2"/>
  <c r="F299" i="2" s="1"/>
  <c r="E319" i="2" s="1"/>
  <c r="F319" i="2" s="1"/>
  <c r="B285" i="2"/>
  <c r="B317" i="2" s="1"/>
  <c r="F283" i="2"/>
  <c r="F286" i="2" s="1"/>
  <c r="E317" i="2" s="1"/>
  <c r="F317" i="2" s="1"/>
  <c r="B278" i="2"/>
  <c r="F275" i="2"/>
  <c r="F273" i="2"/>
  <c r="F271" i="2"/>
  <c r="F269" i="2"/>
  <c r="F267" i="2"/>
  <c r="F265" i="2"/>
  <c r="F263" i="2"/>
  <c r="F279" i="2" s="1"/>
  <c r="E315" i="2" s="1"/>
  <c r="F315" i="2" s="1"/>
  <c r="F261" i="2"/>
  <c r="F259" i="2"/>
  <c r="F257" i="2"/>
  <c r="F248" i="2"/>
  <c r="E313" i="2" s="1"/>
  <c r="F313" i="2" s="1"/>
  <c r="B247" i="2"/>
  <c r="F243" i="2"/>
  <c r="B237" i="2"/>
  <c r="F234" i="2"/>
  <c r="F232" i="2"/>
  <c r="F230" i="2"/>
  <c r="F238" i="2" s="1"/>
  <c r="E311" i="2" s="1"/>
  <c r="F311" i="2" s="1"/>
  <c r="B224" i="2"/>
  <c r="F220" i="2"/>
  <c r="F217" i="2"/>
  <c r="F215" i="2"/>
  <c r="F225" i="2" s="1"/>
  <c r="E309" i="2" s="1"/>
  <c r="F309" i="2" s="1"/>
  <c r="F210" i="2"/>
  <c r="B200" i="2"/>
  <c r="F196" i="2"/>
  <c r="F194" i="2"/>
  <c r="F192" i="2"/>
  <c r="F190" i="2"/>
  <c r="F188" i="2"/>
  <c r="F184" i="2"/>
  <c r="F178" i="2"/>
  <c r="F176" i="2"/>
  <c r="F172" i="2"/>
  <c r="F170" i="2"/>
  <c r="F167" i="2"/>
  <c r="F165" i="2"/>
  <c r="F163" i="2"/>
  <c r="F161" i="2"/>
  <c r="F159" i="2"/>
  <c r="F157" i="2"/>
  <c r="F155" i="2"/>
  <c r="F201" i="2" s="1"/>
  <c r="E307" i="2" s="1"/>
  <c r="F307" i="2" s="1"/>
  <c r="F153" i="2"/>
  <c r="B146" i="2"/>
  <c r="F134" i="2"/>
  <c r="F128" i="2"/>
  <c r="F126" i="2"/>
  <c r="F121" i="2"/>
  <c r="F119" i="2"/>
  <c r="F117" i="2"/>
  <c r="F113" i="2"/>
  <c r="F111" i="2"/>
  <c r="F109" i="2"/>
  <c r="F107" i="2"/>
  <c r="F136" i="2" s="1"/>
  <c r="F143" i="2" s="1"/>
  <c r="F105" i="2"/>
  <c r="F95" i="2"/>
  <c r="F93" i="2"/>
  <c r="F91" i="2"/>
  <c r="F86" i="2"/>
  <c r="F84" i="2"/>
  <c r="F82" i="2"/>
  <c r="F80" i="2"/>
  <c r="F78" i="2"/>
  <c r="F76" i="2"/>
  <c r="F74" i="2"/>
  <c r="F69" i="2"/>
  <c r="F67" i="2"/>
  <c r="F65" i="2"/>
  <c r="F63" i="2"/>
  <c r="F61" i="2"/>
  <c r="F59" i="2"/>
  <c r="F57" i="2"/>
  <c r="F98" i="2" s="1"/>
  <c r="F141" i="2" s="1"/>
  <c r="B275" i="4"/>
  <c r="B273" i="4"/>
  <c r="B271" i="4"/>
  <c r="B269" i="4"/>
  <c r="B267" i="4"/>
  <c r="B265" i="4"/>
  <c r="B263" i="4"/>
  <c r="F252" i="4"/>
  <c r="F249" i="4"/>
  <c r="F256" i="4" s="1"/>
  <c r="E275" i="4" s="1"/>
  <c r="F275" i="4" s="1"/>
  <c r="F246" i="4"/>
  <c r="F237" i="4"/>
  <c r="F241" i="4" s="1"/>
  <c r="E273" i="4" s="1"/>
  <c r="F273" i="4" s="1"/>
  <c r="F229" i="4"/>
  <c r="F227" i="4"/>
  <c r="F225" i="4"/>
  <c r="F223" i="4"/>
  <c r="F232" i="4" s="1"/>
  <c r="E271" i="4" s="1"/>
  <c r="F271" i="4" s="1"/>
  <c r="F221" i="4"/>
  <c r="F219" i="4"/>
  <c r="F217" i="4"/>
  <c r="F208" i="4"/>
  <c r="E269" i="4" s="1"/>
  <c r="F269" i="4" s="1"/>
  <c r="B207" i="4"/>
  <c r="F205" i="4"/>
  <c r="B200" i="4"/>
  <c r="F198" i="4"/>
  <c r="F193" i="4"/>
  <c r="F191" i="4"/>
  <c r="F186" i="4"/>
  <c r="F201" i="4" s="1"/>
  <c r="E267" i="4" s="1"/>
  <c r="F267" i="4" s="1"/>
  <c r="B178" i="4"/>
  <c r="F167" i="4"/>
  <c r="F166" i="4"/>
  <c r="F165" i="4"/>
  <c r="F170" i="4" s="1"/>
  <c r="F175" i="4" s="1"/>
  <c r="F153" i="4"/>
  <c r="F151" i="4"/>
  <c r="F149" i="4"/>
  <c r="F147" i="4"/>
  <c r="F145" i="4"/>
  <c r="F143" i="4"/>
  <c r="F138" i="4"/>
  <c r="F134" i="4"/>
  <c r="F157" i="4" s="1"/>
  <c r="F173" i="4" s="1"/>
  <c r="F179" i="4" s="1"/>
  <c r="E265" i="4" s="1"/>
  <c r="F265" i="4" s="1"/>
  <c r="B129" i="4"/>
  <c r="F120" i="4"/>
  <c r="F114" i="4"/>
  <c r="F122" i="4" s="1"/>
  <c r="F127" i="4" s="1"/>
  <c r="F112"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103" i="4" s="1"/>
  <c r="F125" i="4" s="1"/>
  <c r="F57" i="4"/>
  <c r="E277" i="1"/>
  <c r="F277" i="1" s="1"/>
  <c r="B277" i="1"/>
  <c r="B275" i="1"/>
  <c r="B273" i="1"/>
  <c r="B271" i="1"/>
  <c r="B269" i="1"/>
  <c r="B267" i="1"/>
  <c r="B265" i="1"/>
  <c r="F258" i="1"/>
  <c r="F250" i="1"/>
  <c r="F247" i="1"/>
  <c r="F244" i="1"/>
  <c r="F238" i="1"/>
  <c r="E275" i="1" s="1"/>
  <c r="F275" i="1" s="1"/>
  <c r="F235" i="1"/>
  <c r="F233" i="1"/>
  <c r="F226" i="1"/>
  <c r="F224" i="1"/>
  <c r="F222" i="1"/>
  <c r="F220" i="1"/>
  <c r="F218" i="1"/>
  <c r="F229" i="1" s="1"/>
  <c r="E273" i="1" s="1"/>
  <c r="F273" i="1" s="1"/>
  <c r="F216" i="1"/>
  <c r="B206" i="1"/>
  <c r="F204" i="1"/>
  <c r="F207" i="1" s="1"/>
  <c r="E271" i="1" s="1"/>
  <c r="F271" i="1" s="1"/>
  <c r="B199" i="1"/>
  <c r="F197" i="1"/>
  <c r="F192" i="1"/>
  <c r="F190" i="1"/>
  <c r="F185" i="1"/>
  <c r="F200" i="1" s="1"/>
  <c r="E269" i="1" s="1"/>
  <c r="F269" i="1" s="1"/>
  <c r="B177" i="1"/>
  <c r="F166" i="1"/>
  <c r="F169" i="1" s="1"/>
  <c r="F174" i="1" s="1"/>
  <c r="F165" i="1"/>
  <c r="F164" i="1"/>
  <c r="F152" i="1"/>
  <c r="F150" i="1"/>
  <c r="F148" i="1"/>
  <c r="F146" i="1"/>
  <c r="F144" i="1"/>
  <c r="F142" i="1"/>
  <c r="F137" i="1"/>
  <c r="F133" i="1"/>
  <c r="F156" i="1" s="1"/>
  <c r="F172" i="1" s="1"/>
  <c r="F178" i="1" s="1"/>
  <c r="E267" i="1" s="1"/>
  <c r="F267" i="1" s="1"/>
  <c r="B128" i="1"/>
  <c r="F121" i="1"/>
  <c r="F126" i="1" s="1"/>
  <c r="F119" i="1"/>
  <c r="F113" i="1"/>
  <c r="F111" i="1"/>
  <c r="F98" i="1"/>
  <c r="F96" i="1"/>
  <c r="F92" i="1"/>
  <c r="F90" i="1"/>
  <c r="F88" i="1"/>
  <c r="F86" i="1"/>
  <c r="F82" i="1"/>
  <c r="F76" i="1"/>
  <c r="F74" i="1"/>
  <c r="F72" i="1"/>
  <c r="F70" i="1"/>
  <c r="F65" i="1"/>
  <c r="F63" i="1"/>
  <c r="F61" i="1"/>
  <c r="F59" i="1"/>
  <c r="F57" i="1"/>
  <c r="F102" i="1" s="1"/>
  <c r="F124" i="1" s="1"/>
  <c r="F129" i="1" s="1"/>
  <c r="E265" i="1" s="1"/>
  <c r="F265" i="1" s="1"/>
  <c r="F279" i="1" s="1"/>
  <c r="C3" i="3" s="1"/>
  <c r="F130" i="4" l="1"/>
  <c r="E263" i="4" s="1"/>
  <c r="F263" i="4" s="1"/>
  <c r="F277" i="4" s="1"/>
  <c r="F147" i="2"/>
  <c r="E305" i="2" s="1"/>
  <c r="F305" i="2" s="1"/>
  <c r="F321" i="2" s="1"/>
  <c r="C5" i="3" s="1"/>
  <c r="C7" i="3" s="1"/>
  <c r="C9" i="3" l="1"/>
  <c r="C11" i="3" s="1"/>
</calcChain>
</file>

<file path=xl/sharedStrings.xml><?xml version="1.0" encoding="utf-8"?>
<sst xmlns="http://schemas.openxmlformats.org/spreadsheetml/2006/main" count="776" uniqueCount="202">
  <si>
    <t>TENDER FORM</t>
  </si>
  <si>
    <t>COST ESTIMATE (BID)</t>
  </si>
  <si>
    <t>PROPOSED CONSTRUCTION OF 2 SEATER KIDDY KVIP LATRINE WITH HAND WASHING FACILITY</t>
  </si>
  <si>
    <t>ITEM</t>
  </si>
  <si>
    <t>DESCRIPTION</t>
  </si>
  <si>
    <t>UNIT</t>
  </si>
  <si>
    <t>QTY</t>
  </si>
  <si>
    <t>RATE (GH₵)</t>
  </si>
  <si>
    <t>AMOUNT (GH₵)</t>
  </si>
  <si>
    <t>ELEMENT NO. 1:  SUBSTRUCTURES</t>
  </si>
  <si>
    <t>(Up to and including ground floor bed)</t>
  </si>
  <si>
    <t xml:space="preserve">D. GROUNDWORKS </t>
  </si>
  <si>
    <t>D20. Excavating and Filling</t>
  </si>
  <si>
    <t>A</t>
  </si>
  <si>
    <t>Clear site of all vegetation and debris</t>
  </si>
  <si>
    <t>m²</t>
  </si>
  <si>
    <t>B</t>
  </si>
  <si>
    <t>Excavate pit for latrine 2.4m depth including trench for Pit concrete footing and place excavated material min. 1.5m away from the edge of pit</t>
  </si>
  <si>
    <t>m³</t>
  </si>
  <si>
    <t>C</t>
  </si>
  <si>
    <t>Excavate trench for concrete footing of pit of depth=450mm; W=450mm</t>
  </si>
  <si>
    <t>D</t>
  </si>
  <si>
    <t>Earthcore filling average thickness &gt; 250mm with material arising from excavation to sides of foundation blockwall compacted in layers of 150mm thick. (Backfilling)</t>
  </si>
  <si>
    <t>E</t>
  </si>
  <si>
    <t>Imported hardcore filling average thickness &gt; 300mm to sides of foundation blockwall and compacted in layers of 150mm thick to make up levels under floor slab.</t>
  </si>
  <si>
    <t>E. IN - SITU CONCRETE</t>
  </si>
  <si>
    <t>E10. Insitu Concrete</t>
  </si>
  <si>
    <t>F</t>
  </si>
  <si>
    <t>Plain in - situ comcrete1:3:6 - 19mmagg in foundation trench</t>
  </si>
  <si>
    <t>G</t>
  </si>
  <si>
    <t>Reinforced in - situ concrete 1:2:4 - 19mmagg in Vent and privy room Slab &gt;=125mm thick</t>
  </si>
  <si>
    <t>H</t>
  </si>
  <si>
    <t>Reinforced in-situ concrete 1:2:4 -19mmagg in ground beams (225mm x150mm)</t>
  </si>
  <si>
    <t>I</t>
  </si>
  <si>
    <t>Reinforced in-situ concrete 1:2:4 -19mmagg in ground beams (150mm x150mm)</t>
  </si>
  <si>
    <t>E.  LARGE PRECAST CONCRETE</t>
  </si>
  <si>
    <t>Reinforced in - situ concrete 1:2:4 - 19mmagg in Cover Slab (3No)</t>
  </si>
  <si>
    <t>J</t>
  </si>
  <si>
    <t>1100mm x 300mm x 75mm</t>
  </si>
  <si>
    <t>E30. Reinforcement for in - situ concrete bar reinforcement to BS 4449 AS described in:</t>
  </si>
  <si>
    <t>K</t>
  </si>
  <si>
    <t>12mm Diameter bar in privy floor and vent slab</t>
  </si>
  <si>
    <t>kg</t>
  </si>
  <si>
    <t>L</t>
  </si>
  <si>
    <t>12mm Diameter bar in ground beams</t>
  </si>
  <si>
    <t>M</t>
  </si>
  <si>
    <t>12mm Diameter bar in cover slab</t>
  </si>
  <si>
    <t>N</t>
  </si>
  <si>
    <t>6mm Diameter bar in ground beams as link</t>
  </si>
  <si>
    <t>E20. Formwork for In - situ Concrete</t>
  </si>
  <si>
    <t>O</t>
  </si>
  <si>
    <t xml:space="preserve">Sawn formwork to edges of floor slab 150mm thick </t>
  </si>
  <si>
    <t>P</t>
  </si>
  <si>
    <t>Sawn formwork to concrete beam</t>
  </si>
  <si>
    <t>m</t>
  </si>
  <si>
    <t>To collection  1</t>
  </si>
  <si>
    <t>Substructure Cont'd</t>
  </si>
  <si>
    <t>F. MASONRY</t>
  </si>
  <si>
    <t>F.10 Brick / Block Walling</t>
  </si>
  <si>
    <t>Construct 150mm solid block masonery lining of outer walls of pit, vertical joints dry including backfilling between lining and pit</t>
  </si>
  <si>
    <t>Construct 225mm solid block masonry partition walls</t>
  </si>
  <si>
    <t>PIT WALL FINISHINGS</t>
  </si>
  <si>
    <t>Insitu finishings</t>
  </si>
  <si>
    <t>Cement and sand mortar 1:3 as described:</t>
  </si>
  <si>
    <t>19mm thick smooth render on walls internally</t>
  </si>
  <si>
    <t>To collection  2</t>
  </si>
  <si>
    <t>Collection</t>
  </si>
  <si>
    <t>To Bill Summary</t>
  </si>
  <si>
    <t>ELEMENT NO. 2 SUPERSTRUCTURE</t>
  </si>
  <si>
    <t>Construct 125mm solid block masonry wall to superstructure area in 1:4 mortar</t>
  </si>
  <si>
    <t xml:space="preserve">Supply and fix poles </t>
  </si>
  <si>
    <r>
      <t xml:space="preserve"> Galvanize steel  pipe of diameter 75mm and 1500mm high above ground level and 600mm below ground level with metal shoe welded at the base </t>
    </r>
    <r>
      <rPr>
        <b/>
        <sz val="11"/>
        <rFont val="Times New Roman"/>
        <family val="1"/>
      </rPr>
      <t xml:space="preserve"> (Total Length-2100mm long)</t>
    </r>
  </si>
  <si>
    <t>No</t>
  </si>
  <si>
    <t>Woodwork</t>
  </si>
  <si>
    <t>Carpentry</t>
  </si>
  <si>
    <t>50 x 150mm sawn hardwood as plate and door frame</t>
  </si>
  <si>
    <r>
      <t xml:space="preserve">50 x 100mm  in studs </t>
    </r>
    <r>
      <rPr>
        <b/>
        <sz val="11"/>
        <rFont val="Times New Roman"/>
        <family val="1"/>
      </rPr>
      <t>@</t>
    </r>
    <r>
      <rPr>
        <sz val="11"/>
        <rFont val="Times New Roman"/>
        <family val="1"/>
      </rPr>
      <t xml:space="preserve"> 1200mm c/c</t>
    </r>
  </si>
  <si>
    <t>Flyscreen (trap) door size ; 900 x 1800mm. (Single door)
Provide and fix 2" x 2" wire mesh burglar proof for trap doors including spring</t>
  </si>
  <si>
    <t>2'' x 2'' expanded metal</t>
  </si>
  <si>
    <r>
      <t>m</t>
    </r>
    <r>
      <rPr>
        <vertAlign val="superscript"/>
        <sz val="11"/>
        <rFont val="Times New Roman"/>
        <family val="1"/>
      </rPr>
      <t>2</t>
    </r>
  </si>
  <si>
    <t>Mosquito netting double fold</t>
  </si>
  <si>
    <t>20mm x  48mm cover battens</t>
  </si>
  <si>
    <t>Superstructure Works Cont'd</t>
  </si>
  <si>
    <t>Metalwork</t>
  </si>
  <si>
    <t>Fabricate and install galvanized metal gate height:1.2m; width:1.2mm and  also supply &amp; fitting of hinges(2No), locks(2No) and padlock (1No) for each gate.</t>
  </si>
  <si>
    <t>No.</t>
  </si>
  <si>
    <t>Fabricate and install galvanized 25 x 50mm Square chain link fence  (Pre coated with anti rust) with average height 1.55m or similarly approved as directed by the engineer</t>
  </si>
  <si>
    <t>ELEMENT NO. 3: ROOFING</t>
  </si>
  <si>
    <t>Sheet roofing</t>
  </si>
  <si>
    <t>Roofing sheets shall be 0.35mm thick corrugated Aluzinc roofing sheets laid two corrugations side lap and 150mm end laps and fixed to timber purlins at maximum 1050mm centres with coupled diamond shape bituminous felt washers.</t>
  </si>
  <si>
    <t>Supply &amp; install aluminum roofing sheet nailed to purlins @ 200mm centres</t>
  </si>
  <si>
    <t>Sawn hardwood</t>
  </si>
  <si>
    <t>Apply Solignum Wood preservative and fix as described in:</t>
  </si>
  <si>
    <t>50 x 150mm common rafters.</t>
  </si>
  <si>
    <t>75mm x 100mm purlin @1050mm c/c</t>
  </si>
  <si>
    <t>Wrought hardwood</t>
  </si>
  <si>
    <t>Ditto 25mm x 300mm in Fascia Board</t>
  </si>
  <si>
    <t>ELEMENT NO. 4: VENT PIPE WORKS</t>
  </si>
  <si>
    <t>Supply &amp; fix 150mm dia pvc pipe length 3m for vent pipes including fitting alumimium mosquito net  (fly screen) and provide cover to vent pipes.</t>
  </si>
  <si>
    <t>ELEMENT NO. 5: FINISHINGS</t>
  </si>
  <si>
    <t>Cement and sand mortar 1:4 as described:</t>
  </si>
  <si>
    <t>Plaster both surface of superstructure walls (thickness = 12 mm, mix = 1:3)</t>
  </si>
  <si>
    <r>
      <t xml:space="preserve">Paint general surfaces of timber, masonry and metal posts </t>
    </r>
    <r>
      <rPr>
        <b/>
        <i/>
        <sz val="11"/>
        <rFont val="Times New Roman"/>
        <family val="1"/>
      </rPr>
      <t>( 2 coats)</t>
    </r>
  </si>
  <si>
    <t>Draw WASH Murals on Latrine walls as directed by the engineer.</t>
  </si>
  <si>
    <t>item</t>
  </si>
  <si>
    <t>Provide and install an air tight cover to dropholes or similaly approved as directed by Engineer</t>
  </si>
  <si>
    <t xml:space="preserve">Supply and Spread chippings of average size 16mm - 20mm on concrete walkway laid over compacted gravel   and sloped towards exit walls </t>
  </si>
  <si>
    <r>
      <t xml:space="preserve">Import gravel, Spread and compact surplus excavated material and gravel </t>
    </r>
    <r>
      <rPr>
        <b/>
        <sz val="11"/>
        <rFont val="Times New Roman"/>
        <family val="1"/>
      </rPr>
      <t>around</t>
    </r>
    <r>
      <rPr>
        <sz val="11"/>
        <rFont val="Times New Roman"/>
        <family val="1"/>
      </rPr>
      <t xml:space="preserve"> latrine to at least 3m from latrine forming a slope  away from the facility</t>
    </r>
  </si>
  <si>
    <t>ELEMENT NO.6: POLY TANK AND FITTINGS</t>
  </si>
  <si>
    <t>Supply and installation 1,400 litres Rambo 140 Poly Tank on concrete platform on sandcrete support structure as directed by the Engineer connected with 19mm PVC pipe well buried into dwarf wall and terminates at the two extreme ends of the latrine and installed 2 no. 19mm K55 bib tap to dwarf wall. Rain harvesting gutters shall be to the  eave of the lean-to roof and connected on the dividing partition wall into a collecting bucket leading into the poly tank through 75mm dia. PVC pipe and provide two number soakaways filled with boulders (20mm - 50mm) as per drawing.</t>
  </si>
  <si>
    <t>Item</t>
  </si>
  <si>
    <t>ELEMENT NO. 6:  POLY TANK AND FITTINGS</t>
  </si>
  <si>
    <t>ELEMENT NO.7: PRELIMINARIES</t>
  </si>
  <si>
    <t>Remove all surplus materials from site &amp; leave  site in a clean condition</t>
  </si>
  <si>
    <t>Provision of safety equipment &amp; protection  of site and provision of storage shed</t>
  </si>
  <si>
    <t>Provide for 30% Performance Bond</t>
  </si>
  <si>
    <t>Sum</t>
  </si>
  <si>
    <t>ELEMENT NO. 7: PRELIMINARIES</t>
  </si>
  <si>
    <t>SUMMARY</t>
  </si>
  <si>
    <t>TOTAL FOR 2-SEATER LATRINES</t>
  </si>
  <si>
    <t>PROPOSED CONSTRUCTION OF 4 SEATER KIDDY KVIP LATRINE WITH HAND WASHING FACILITY</t>
  </si>
  <si>
    <t>Reinforced in - situ concrete 1:2:4 - 19mmagg in Cover Slab (5No)</t>
  </si>
  <si>
    <t>1325mm x 925mm x 100mm (3No)</t>
  </si>
  <si>
    <t>860mm x 925mm x 100mm (2No)</t>
  </si>
  <si>
    <t>Q</t>
  </si>
  <si>
    <t>m2</t>
  </si>
  <si>
    <t xml:space="preserve">Draw Murals on  the latrine walls  (refer to sample illustrations) </t>
  </si>
  <si>
    <t xml:space="preserve"> Remove all surplus materials from site &amp; leave  site in a clean condition</t>
  </si>
  <si>
    <t xml:space="preserve"> Provision of safety equipment &amp; protection  of site and provision of storage shed</t>
  </si>
  <si>
    <t>PROPOSED CONSTRUCTION OF 4 SEATER KVIP WITH CHANGE ROOM  AND HAND WASHING FACILITY</t>
  </si>
  <si>
    <t>Excavate pit for latrine  2.4m depth including trench for Pit concrete footing and place excavated material min. 3m away from the edge of pit</t>
  </si>
  <si>
    <t>Excavation in ground containing bolders/rocks (Provisional)</t>
  </si>
  <si>
    <t>Excavate trench for concrete footing of pit of depth=300mm; W=450mm</t>
  </si>
  <si>
    <t>Earthcore filling average thickness &gt; 250mm with material arising from excavation to sides of foundation blockwall compacted in layers of 150mm thick.</t>
  </si>
  <si>
    <t xml:space="preserve">Spread and compact surplus excavated material within 20m of pit to form slope  away </t>
  </si>
  <si>
    <t>Plain in - situ concrete 1:3:6 - 19mm agg in walkway floor thickness and concrete ramp 75mm thick</t>
  </si>
  <si>
    <t xml:space="preserve">Plain in - situ concrete 1:3:6 - 19mm agg in Pad Chage Room floor thickness 150mm </t>
  </si>
  <si>
    <t>Reinforced in - situ concrete 1:2:4 - 19mmagg in Privy room and Vent Slab &gt;=150mm thick</t>
  </si>
  <si>
    <r>
      <t xml:space="preserve">Reinforced in - situ concrete 1:2:4 - 19mmagg in column base </t>
    </r>
    <r>
      <rPr>
        <b/>
        <sz val="11"/>
        <rFont val="Times New Roman"/>
        <family val="1"/>
      </rPr>
      <t>(In 7No)</t>
    </r>
  </si>
  <si>
    <t>Reinforced in-situ concrete 1:2:4 -19mmagg in ground beams(225mm x225mm)</t>
  </si>
  <si>
    <t>Ditto to tee beam 150mm x 225mm</t>
  </si>
  <si>
    <t>Reinforced in - situ concrete 1:2:4 - 19mmagg in Cover Slab</t>
  </si>
  <si>
    <t>1400mm x 925mm x 100mm (3No)</t>
  </si>
  <si>
    <t>965mm x 925mm x 100mm (2No)</t>
  </si>
  <si>
    <t>R</t>
  </si>
  <si>
    <t>650mm x 650mm x 100mm (1No)</t>
  </si>
  <si>
    <t>12mm Diameter bar in vent and privy floor slab and cover slab</t>
  </si>
  <si>
    <t>12mm Diameter bar in columns and column bases</t>
  </si>
  <si>
    <t>6mm Diameter bar in columns as link</t>
  </si>
  <si>
    <t>Sawn formwork to concrete ground beam 150x225mm</t>
  </si>
  <si>
    <t>Sawn formwork to concrete beam 225x225mm</t>
  </si>
  <si>
    <t xml:space="preserve">R.C in-situ (1:2:4, agg. &lt;19mm, min. cement  of 325 kg/m³) to lintel 230mm x 150mm </t>
  </si>
  <si>
    <t>R12  main bars to concrete lintel</t>
  </si>
  <si>
    <t>R6 links at @ 200mm spacing in concrete lintel</t>
  </si>
  <si>
    <t>Construct 125 mm solid block masonry dwarf wall as well as patition wall blockwork between the boys section and girls section.</t>
  </si>
  <si>
    <t>R.C in-situ (1:2:4, agg. &lt;19mm, min. cement of 325 kg/m³) to columns 300mm x 175mm (7No)</t>
  </si>
  <si>
    <t>R.C in-situ (1:2:4, agg. &lt;19mm, min. cement of 325 kg/m³) to beam 100mm x 175mm as coping</t>
  </si>
  <si>
    <t>Supply mobile rails/handle support for the handicapped (As described in the Technical Specification)</t>
  </si>
  <si>
    <t>E20. Formwork for in - situ concrete</t>
  </si>
  <si>
    <t>Sawn formwork to sides of columns 300mm x 175mm (7No)</t>
  </si>
  <si>
    <t>Sawn formwork to sides and soffits of attached lintels</t>
  </si>
  <si>
    <t>E30. Reinforcement for Insitu Concrete</t>
  </si>
  <si>
    <t>6mm Diameter bar  in coping</t>
  </si>
  <si>
    <t>6mm Diameter bar  in lintels as links</t>
  </si>
  <si>
    <t>PAD CHAMBER</t>
  </si>
  <si>
    <r>
      <t xml:space="preserve">Construct solid </t>
    </r>
    <r>
      <rPr>
        <b/>
        <sz val="11"/>
        <color indexed="10"/>
        <rFont val="Times New Roman"/>
        <family val="1"/>
      </rPr>
      <t>brick</t>
    </r>
    <r>
      <rPr>
        <sz val="11"/>
        <color indexed="8"/>
        <rFont val="Times New Roman"/>
        <family val="1"/>
      </rPr>
      <t xml:space="preserve"> masonery (doubly lined) 1:4 to Pad Chamber as shown in the drawings or as directed by supervising technical officer</t>
    </r>
  </si>
  <si>
    <t>Reinforced in situ concrete 1:2:4 - 19mm agg in Top of Pad Chamber as platform for the chimney of the disposal chamber as shown in the drawing.</t>
  </si>
  <si>
    <t>Plain in situ concrete 1:3:6 - 19mm agg in floor Pad Chamber 150mm thick and provide 150mm steel pipe opening at the top to allow the escape of smoke during burning of pads.</t>
  </si>
  <si>
    <t>Provide and fix 150mm steel pipes with coverig as opening  for disposing off pad into the chamber and smoke vent to allow escape of smoke during burning</t>
  </si>
  <si>
    <t>Provide and fix 12mm iron bars in pad disposal chamber as firebars, with a minimum square spacing of &lt;=3cm as directed by the technical officer.</t>
  </si>
  <si>
    <t>Supply &amp; install aluzinc roofing sheet nailed to purlins @ 200mm centres</t>
  </si>
  <si>
    <t>50 x 100mm common rafters @ 1200mm c/c.</t>
  </si>
  <si>
    <t>50mm x 75mm purlin @1050mm c/c</t>
  </si>
  <si>
    <t>ELEMENT NO. 4: DOORS AND FITTINGS</t>
  </si>
  <si>
    <t>Construct &amp; fix frame &amp; metal gate height:2.1m; width:820mm, including supply &amp; fitting of hinges(2No), locks(2No) and padlock (1No) for each door as specified in technical specification document</t>
  </si>
  <si>
    <t>Construct &amp; fix door frame &amp; door height: 600mm; width:600mm, including supply &amp; fitting of hinges(2No), locks(1No) and padlock (1No) for Pad Chamber as specified in technical specification document</t>
  </si>
  <si>
    <r>
      <t xml:space="preserve">Construct and fix </t>
    </r>
    <r>
      <rPr>
        <sz val="11"/>
        <rFont val="Times New Roman"/>
        <family val="1"/>
      </rPr>
      <t>metal</t>
    </r>
    <r>
      <rPr>
        <sz val="11"/>
        <color indexed="8"/>
        <rFont val="Times New Roman"/>
        <family val="1"/>
      </rPr>
      <t xml:space="preserve"> gate with frame secured with galvanised bolts including the supply and fixing of hinges  (2 No.) and locks (1 No.) and padlock for each gate (1300mm x 1200mm) as specified in technical specification document</t>
    </r>
  </si>
  <si>
    <t>ELEMENT NO. 5: VENT PIPE WORKS</t>
  </si>
  <si>
    <t>Supply &amp; fix 150mm dia pvc pipe length 3m for vent pipes and opening into pad chamber, including fitting alumimium mosquito net  (fly screen) and provide cover to vent pipes.</t>
  </si>
  <si>
    <t>ELEMENT NO. 6: FINISHINGS</t>
  </si>
  <si>
    <t>Plaster both surface of superstructure walls including dwarf walls, Pad chamber, Patitition Walls (thickness = 12 mm, mix = 1:3)</t>
  </si>
  <si>
    <t>Paint gate &amp; frame with primer &amp; 2 coats oil paint(2100mm x 820mm)</t>
  </si>
  <si>
    <t>Paint gate &amp; frame with primer &amp; 2 coats oil paint(1300mm x 1200mm)</t>
  </si>
  <si>
    <t>Paint gate &amp; frame with primer &amp; 2 coats oil paint (600mm x 600mm)</t>
  </si>
  <si>
    <t>Ditto to fascia board with primer and 2 coats oil paint</t>
  </si>
  <si>
    <t>Paint entire rendered surface of superstructure blockwork with two coats of emulsion paint</t>
  </si>
  <si>
    <t>Provide and Fix dressing mirrors (1200mm x 1200mm) in girls change room</t>
  </si>
  <si>
    <t xml:space="preserve">item </t>
  </si>
  <si>
    <t>Provide and Fix hangers in girls change room as directed by Engineer</t>
  </si>
  <si>
    <t>ELEMENT NO.7: POLY TANK AND FITTINGS</t>
  </si>
  <si>
    <t>ELEMENT NO.8: PRELIMINARIES</t>
  </si>
  <si>
    <t xml:space="preserve"> Remove all surplus materials from site &amp; leave</t>
  </si>
  <si>
    <t xml:space="preserve"> site in a clean condition</t>
  </si>
  <si>
    <t xml:space="preserve"> Provision of safety equipment &amp; protection</t>
  </si>
  <si>
    <t xml:space="preserve"> of site and provision of storage shed</t>
  </si>
  <si>
    <t>ELEMENT NO. 8: PRELIMINARIES</t>
  </si>
  <si>
    <t>TOTAL FOR 4-SEATER LATRINES</t>
  </si>
  <si>
    <t>SUMMARY OF BILLS - LOT 1</t>
  </si>
  <si>
    <t>PROVISIONAL CONTRACT SUM</t>
  </si>
  <si>
    <t xml:space="preserve">D </t>
  </si>
  <si>
    <t>CONTINGENCY (5% OF PROVISIONAL CONTRACT SUM)</t>
  </si>
  <si>
    <t>TOTAL CONTRACT SUM FOR LOT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</si>
</sst>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9">
    <font>
      <sz val="11"/>
      <color theme="1"/>
      <name val="Calibri"/>
      <family val="2"/>
      <scheme val="minor"/>
    </font>
    <font>
      <sz val="11"/>
      <color theme="1"/>
      <name val="Calibri"/>
      <family val="2"/>
      <scheme val="minor"/>
    </font>
    <font>
      <sz val="11"/>
      <name val="Times New Roman"/>
      <family val="1"/>
    </font>
    <font>
      <b/>
      <sz val="11"/>
      <name val="Times New Roman"/>
      <family val="1"/>
    </font>
    <font>
      <i/>
      <sz val="11"/>
      <name val="Times New Roman"/>
      <family val="1"/>
    </font>
    <font>
      <b/>
      <i/>
      <sz val="11"/>
      <name val="Times New Roman"/>
      <family val="1"/>
    </font>
    <font>
      <b/>
      <u/>
      <sz val="11"/>
      <name val="Times New Roman"/>
      <family val="1"/>
    </font>
    <font>
      <sz val="10"/>
      <name val="Arial"/>
      <family val="2"/>
    </font>
    <font>
      <vertAlign val="superscript"/>
      <sz val="11"/>
      <name val="Times New Roman"/>
      <family val="1"/>
    </font>
    <font>
      <b/>
      <i/>
      <u/>
      <sz val="11"/>
      <name val="Times New Roman"/>
      <family val="1"/>
    </font>
    <font>
      <sz val="11"/>
      <color indexed="8"/>
      <name val="Times New Roman"/>
      <family val="1"/>
    </font>
    <font>
      <b/>
      <sz val="18"/>
      <name val="Comic Sans MS"/>
      <family val="4"/>
    </font>
    <font>
      <b/>
      <sz val="11"/>
      <color theme="1"/>
      <name val="Times New Roman"/>
      <family val="1"/>
    </font>
    <font>
      <sz val="11"/>
      <color theme="1"/>
      <name val="Times New Roman"/>
      <family val="1"/>
    </font>
    <font>
      <sz val="11"/>
      <color indexed="12"/>
      <name val="Times New Roman"/>
      <family val="1"/>
    </font>
    <font>
      <b/>
      <sz val="14"/>
      <color theme="1"/>
      <name val="Times New Roman"/>
      <family val="1"/>
    </font>
    <font>
      <b/>
      <u/>
      <sz val="11"/>
      <color theme="1"/>
      <name val="Times New Roman"/>
      <family val="1"/>
    </font>
    <font>
      <sz val="11"/>
      <color indexed="10"/>
      <name val="Times New Roman"/>
      <family val="1"/>
    </font>
    <font>
      <b/>
      <sz val="11"/>
      <color indexed="10"/>
      <name val="Times New Roman"/>
      <family val="1"/>
    </font>
  </fonts>
  <fills count="2">
    <fill>
      <patternFill patternType="none"/>
    </fill>
    <fill>
      <patternFill patternType="gray125"/>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7" fillId="0" borderId="0"/>
    <xf numFmtId="0" fontId="1" fillId="0" borderId="0"/>
  </cellStyleXfs>
  <cellXfs count="294">
    <xf numFmtId="0" fontId="0" fillId="0" borderId="0" xfId="0"/>
    <xf numFmtId="0" fontId="2" fillId="0" borderId="0" xfId="0" applyFont="1"/>
    <xf numFmtId="165" fontId="2" fillId="0" borderId="8" xfId="0" applyNumberFormat="1" applyFont="1" applyBorder="1" applyAlignment="1">
      <alignment horizontal="center" vertical="top"/>
    </xf>
    <xf numFmtId="1" fontId="2"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wrapText="1"/>
    </xf>
    <xf numFmtId="39" fontId="2" fillId="0" borderId="8" xfId="0" applyNumberFormat="1" applyFont="1" applyBorder="1" applyAlignment="1">
      <alignment horizontal="center" vertical="center"/>
    </xf>
    <xf numFmtId="43" fontId="2" fillId="0" borderId="8" xfId="0" applyNumberFormat="1" applyFont="1" applyBorder="1" applyAlignment="1">
      <alignment horizontal="right" vertical="center"/>
    </xf>
    <xf numFmtId="0" fontId="2" fillId="0" borderId="0" xfId="0" applyFont="1" applyAlignment="1">
      <alignment horizontal="center" vertical="center"/>
    </xf>
    <xf numFmtId="0" fontId="2" fillId="0" borderId="8" xfId="0" applyFont="1" applyBorder="1" applyAlignment="1">
      <alignment vertical="top" wrapText="1"/>
    </xf>
    <xf numFmtId="0" fontId="3" fillId="0" borderId="8" xfId="0" applyFont="1" applyBorder="1"/>
    <xf numFmtId="0" fontId="2" fillId="0" borderId="8" xfId="0" applyFont="1" applyBorder="1" applyAlignment="1">
      <alignment horizontal="right" vertical="center"/>
    </xf>
    <xf numFmtId="0" fontId="2" fillId="0" borderId="8" xfId="0" applyFont="1" applyBorder="1"/>
    <xf numFmtId="0" fontId="2" fillId="0" borderId="8" xfId="0" applyFont="1" applyBorder="1" applyAlignment="1">
      <alignment horizontal="left" vertical="center" wrapText="1"/>
    </xf>
    <xf numFmtId="0" fontId="2" fillId="0" borderId="18" xfId="0" applyFont="1" applyBorder="1" applyAlignment="1">
      <alignment horizontal="center" vertical="center"/>
    </xf>
    <xf numFmtId="2" fontId="2" fillId="0" borderId="8" xfId="0" applyNumberFormat="1" applyFont="1" applyBorder="1" applyAlignment="1">
      <alignment horizontal="right" vertical="center"/>
    </xf>
    <xf numFmtId="0" fontId="2" fillId="0" borderId="14" xfId="0" applyFont="1" applyBorder="1" applyAlignment="1">
      <alignment horizontal="center" vertical="center"/>
    </xf>
    <xf numFmtId="0" fontId="3" fillId="0" borderId="10" xfId="0" applyFont="1" applyBorder="1" applyAlignment="1">
      <alignment horizontal="left" vertical="top" wrapText="1"/>
    </xf>
    <xf numFmtId="0" fontId="2" fillId="0" borderId="10" xfId="0" applyFont="1" applyBorder="1" applyAlignment="1">
      <alignment horizontal="center" vertical="center"/>
    </xf>
    <xf numFmtId="2" fontId="2" fillId="0" borderId="10" xfId="0" applyNumberFormat="1" applyFont="1" applyBorder="1" applyAlignment="1">
      <alignment horizontal="right" vertical="center"/>
    </xf>
    <xf numFmtId="0" fontId="2" fillId="0" borderId="25" xfId="0" applyFont="1" applyBorder="1" applyAlignment="1">
      <alignment horizontal="center" vertical="center"/>
    </xf>
    <xf numFmtId="0" fontId="2" fillId="0" borderId="19" xfId="0" applyFont="1" applyBorder="1" applyAlignment="1">
      <alignment horizontal="left" vertical="top" wrapText="1"/>
    </xf>
    <xf numFmtId="0" fontId="2" fillId="0" borderId="19" xfId="0" applyFont="1" applyBorder="1" applyAlignment="1">
      <alignment horizontal="center" vertical="center"/>
    </xf>
    <xf numFmtId="43" fontId="3" fillId="0" borderId="19" xfId="1" applyFont="1" applyFill="1" applyBorder="1" applyAlignment="1">
      <alignment horizontal="right" vertical="center"/>
    </xf>
    <xf numFmtId="0" fontId="2" fillId="0" borderId="8" xfId="0" applyFont="1" applyBorder="1" applyAlignment="1">
      <alignment horizontal="left" vertical="top" wrapText="1"/>
    </xf>
    <xf numFmtId="43" fontId="3" fillId="0" borderId="8" xfId="1" applyFont="1" applyFill="1" applyBorder="1" applyAlignment="1">
      <alignment horizontal="right" vertical="center"/>
    </xf>
    <xf numFmtId="0" fontId="2" fillId="0" borderId="9" xfId="0" applyFont="1" applyBorder="1"/>
    <xf numFmtId="0" fontId="2" fillId="0" borderId="18" xfId="0" applyFont="1" applyBorder="1" applyAlignment="1">
      <alignment vertical="center"/>
    </xf>
    <xf numFmtId="43" fontId="2" fillId="0" borderId="8" xfId="1" applyFont="1" applyFill="1" applyBorder="1" applyAlignment="1">
      <alignment horizontal="right" vertical="center"/>
    </xf>
    <xf numFmtId="0" fontId="2" fillId="0" borderId="9" xfId="0" applyFont="1" applyBorder="1" applyAlignment="1">
      <alignment wrapText="1"/>
    </xf>
    <xf numFmtId="0" fontId="2" fillId="0" borderId="9" xfId="0" applyFont="1" applyBorder="1" applyAlignment="1">
      <alignment horizontal="center"/>
    </xf>
    <xf numFmtId="0" fontId="2" fillId="0" borderId="9" xfId="0" applyFont="1" applyBorder="1" applyAlignment="1">
      <alignment horizontal="left"/>
    </xf>
    <xf numFmtId="1" fontId="10" fillId="0" borderId="8" xfId="0" applyNumberFormat="1" applyFont="1" applyBorder="1" applyAlignment="1">
      <alignment horizontal="center" vertical="center"/>
    </xf>
    <xf numFmtId="165" fontId="10" fillId="0" borderId="8" xfId="0" applyNumberFormat="1" applyFont="1" applyBorder="1" applyAlignment="1">
      <alignment horizontal="center" vertical="center"/>
    </xf>
    <xf numFmtId="0" fontId="10" fillId="0" borderId="8" xfId="0" applyFont="1" applyBorder="1" applyAlignment="1">
      <alignment horizontal="center" vertical="top"/>
    </xf>
    <xf numFmtId="0" fontId="10" fillId="0" borderId="8" xfId="0" applyFont="1" applyBorder="1" applyAlignment="1">
      <alignment horizontal="center" vertical="center"/>
    </xf>
    <xf numFmtId="39" fontId="10" fillId="0" borderId="8" xfId="0" applyNumberFormat="1" applyFont="1" applyBorder="1" applyAlignment="1">
      <alignment horizontal="center" vertical="center"/>
    </xf>
    <xf numFmtId="0" fontId="10" fillId="0" borderId="8" xfId="0" applyFont="1" applyBorder="1" applyAlignment="1">
      <alignment wrapText="1"/>
    </xf>
    <xf numFmtId="0" fontId="10" fillId="0" borderId="8" xfId="0" applyFont="1" applyBorder="1" applyAlignment="1">
      <alignment vertical="top" wrapText="1"/>
    </xf>
    <xf numFmtId="165" fontId="10" fillId="0" borderId="8" xfId="0" applyNumberFormat="1" applyFont="1" applyBorder="1" applyAlignment="1">
      <alignment horizontal="center" vertical="top"/>
    </xf>
    <xf numFmtId="0" fontId="10"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horizontal="right" vertical="center"/>
    </xf>
    <xf numFmtId="0" fontId="13" fillId="0" borderId="30" xfId="0" applyFont="1" applyBorder="1" applyAlignment="1">
      <alignment horizontal="center" vertical="center"/>
    </xf>
    <xf numFmtId="0" fontId="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3" fillId="0" borderId="33" xfId="0" applyFont="1" applyBorder="1" applyAlignment="1">
      <alignment horizontal="center" vertical="center"/>
    </xf>
    <xf numFmtId="4" fontId="3" fillId="0" borderId="29" xfId="0" applyNumberFormat="1" applyFont="1" applyBorder="1" applyAlignment="1">
      <alignment horizontal="center" vertical="center" wrapText="1"/>
    </xf>
    <xf numFmtId="4" fontId="13" fillId="0" borderId="31" xfId="0" applyNumberFormat="1" applyFont="1" applyBorder="1" applyAlignment="1">
      <alignment horizontal="right" vertical="center"/>
    </xf>
    <xf numFmtId="0" fontId="13" fillId="0" borderId="31" xfId="0" applyFont="1" applyBorder="1" applyAlignment="1">
      <alignment horizontal="right" vertical="center"/>
    </xf>
    <xf numFmtId="0" fontId="13" fillId="0" borderId="32" xfId="0" applyFont="1" applyBorder="1" applyAlignment="1">
      <alignment horizontal="right" vertical="center"/>
    </xf>
    <xf numFmtId="4" fontId="16" fillId="0" borderId="34" xfId="0" applyNumberFormat="1" applyFont="1" applyBorder="1" applyAlignment="1">
      <alignment horizontal="right" vertical="center"/>
    </xf>
    <xf numFmtId="0" fontId="12" fillId="0" borderId="29" xfId="0" applyFont="1" applyBorder="1" applyAlignment="1">
      <alignment horizontal="right" vertical="center"/>
    </xf>
    <xf numFmtId="0" fontId="2" fillId="0" borderId="0" xfId="0" applyFont="1" applyAlignment="1">
      <alignment horizontal="center" vertical="top"/>
    </xf>
    <xf numFmtId="0" fontId="2" fillId="0" borderId="8" xfId="0" applyFont="1" applyBorder="1" applyAlignment="1">
      <alignment horizontal="center" vertical="justify"/>
    </xf>
    <xf numFmtId="0" fontId="3" fillId="0" borderId="8" xfId="0" applyFont="1" applyBorder="1" applyAlignment="1">
      <alignment horizontal="left" vertical="top" wrapText="1"/>
    </xf>
    <xf numFmtId="3" fontId="2" fillId="0" borderId="8" xfId="0" applyNumberFormat="1" applyFont="1" applyBorder="1" applyAlignment="1">
      <alignment horizontal="center" vertical="center"/>
    </xf>
    <xf numFmtId="4" fontId="2" fillId="0" borderId="8" xfId="0" applyNumberFormat="1" applyFont="1" applyBorder="1" applyAlignment="1">
      <alignment horizontal="center" vertical="center"/>
    </xf>
    <xf numFmtId="0" fontId="6" fillId="0" borderId="8" xfId="0" applyFont="1" applyBorder="1"/>
    <xf numFmtId="0" fontId="6" fillId="0" borderId="8" xfId="0" applyFont="1" applyBorder="1" applyAlignment="1">
      <alignment wrapText="1"/>
    </xf>
    <xf numFmtId="0" fontId="2" fillId="0" borderId="11" xfId="0" applyFont="1" applyBorder="1" applyAlignment="1">
      <alignment horizontal="center" vertical="center"/>
    </xf>
    <xf numFmtId="2" fontId="2" fillId="0" borderId="11" xfId="0" applyNumberFormat="1" applyFont="1" applyBorder="1" applyAlignment="1">
      <alignment horizontal="center" vertical="center"/>
    </xf>
    <xf numFmtId="2" fontId="2" fillId="0" borderId="8" xfId="0" applyNumberFormat="1" applyFont="1" applyBorder="1" applyAlignment="1">
      <alignment horizontal="center" vertical="center"/>
    </xf>
    <xf numFmtId="43" fontId="10" fillId="0" borderId="8" xfId="0" applyNumberFormat="1" applyFont="1" applyBorder="1" applyAlignment="1">
      <alignment horizontal="center" vertical="center"/>
    </xf>
    <xf numFmtId="0" fontId="2" fillId="0" borderId="1" xfId="0" applyFont="1" applyBorder="1"/>
    <xf numFmtId="0" fontId="2" fillId="0" borderId="2" xfId="0" applyFont="1" applyBorder="1"/>
    <xf numFmtId="0" fontId="2" fillId="0" borderId="3" xfId="0" applyFont="1" applyBorder="1" applyAlignment="1">
      <alignment horizontal="right"/>
    </xf>
    <xf numFmtId="0" fontId="2" fillId="0" borderId="4" xfId="0" applyFont="1" applyBorder="1"/>
    <xf numFmtId="0" fontId="2" fillId="0" borderId="0" xfId="0" applyFont="1" applyAlignment="1">
      <alignment horizontal="right"/>
    </xf>
    <xf numFmtId="0" fontId="2" fillId="0" borderId="5" xfId="0" applyFont="1" applyBorder="1" applyAlignment="1">
      <alignment horizontal="right"/>
    </xf>
    <xf numFmtId="0" fontId="3" fillId="0" borderId="4" xfId="0" applyFont="1" applyBorder="1"/>
    <xf numFmtId="0" fontId="3" fillId="0" borderId="0" xfId="0" applyFont="1"/>
    <xf numFmtId="0" fontId="13" fillId="0" borderId="0" xfId="0" applyFont="1"/>
    <xf numFmtId="0" fontId="4" fillId="0" borderId="4" xfId="0" applyFont="1" applyBorder="1"/>
    <xf numFmtId="0" fontId="5" fillId="0" borderId="0" xfId="0" applyFont="1"/>
    <xf numFmtId="0" fontId="6" fillId="0" borderId="0" xfId="0" applyFont="1" applyAlignment="1">
      <alignment horizontal="left"/>
    </xf>
    <xf numFmtId="0" fontId="6" fillId="0" borderId="0" xfId="0" applyFont="1" applyAlignment="1">
      <alignment vertical="top" wrapText="1"/>
    </xf>
    <xf numFmtId="0" fontId="6" fillId="0" borderId="4" xfId="0" applyFont="1" applyBorder="1" applyAlignment="1">
      <alignment horizontal="center"/>
    </xf>
    <xf numFmtId="0" fontId="3" fillId="0" borderId="0" xfId="0" applyFont="1" applyAlignment="1">
      <alignment horizontal="left"/>
    </xf>
    <xf numFmtId="0" fontId="2" fillId="0" borderId="4" xfId="0" applyFont="1" applyBorder="1" applyAlignment="1">
      <alignment horizontal="center"/>
    </xf>
    <xf numFmtId="0" fontId="2" fillId="0" borderId="0" xfId="0" applyFont="1" applyAlignment="1">
      <alignment horizontal="left"/>
    </xf>
    <xf numFmtId="0" fontId="2" fillId="0" borderId="0" xfId="0" applyFont="1" applyAlignment="1">
      <alignment horizontal="center"/>
    </xf>
    <xf numFmtId="0" fontId="3" fillId="0" borderId="7" xfId="0" applyFont="1" applyBorder="1" applyAlignment="1">
      <alignment horizontal="center" vertical="center"/>
    </xf>
    <xf numFmtId="164" fontId="3" fillId="0" borderId="7" xfId="0" applyNumberFormat="1" applyFont="1" applyBorder="1" applyAlignment="1">
      <alignment horizontal="center" vertical="center"/>
    </xf>
    <xf numFmtId="4" fontId="3" fillId="0" borderId="7" xfId="0" applyNumberFormat="1" applyFont="1" applyBorder="1" applyAlignment="1">
      <alignment horizontal="center" vertical="center" wrapText="1"/>
    </xf>
    <xf numFmtId="0" fontId="3" fillId="0" borderId="8" xfId="0" applyFont="1" applyBorder="1" applyAlignment="1">
      <alignment horizontal="center" vertical="justify"/>
    </xf>
    <xf numFmtId="0" fontId="3" fillId="0" borderId="9" xfId="0" applyFont="1" applyBorder="1" applyAlignment="1">
      <alignment vertical="justify"/>
    </xf>
    <xf numFmtId="164" fontId="3" fillId="0" borderId="8" xfId="0" applyNumberFormat="1" applyFont="1" applyBorder="1" applyAlignment="1">
      <alignment horizontal="center" vertical="justify"/>
    </xf>
    <xf numFmtId="4" fontId="3" fillId="0" borderId="8" xfId="0" applyNumberFormat="1" applyFont="1" applyBorder="1" applyAlignment="1">
      <alignment horizontal="center" vertical="justify"/>
    </xf>
    <xf numFmtId="4" fontId="3" fillId="0" borderId="8" xfId="0" applyNumberFormat="1" applyFont="1" applyBorder="1" applyAlignment="1">
      <alignment horizontal="right" vertical="justify"/>
    </xf>
    <xf numFmtId="0" fontId="3" fillId="0" borderId="9" xfId="0" applyFont="1" applyBorder="1" applyAlignment="1">
      <alignment horizontal="left" vertical="top" wrapText="1"/>
    </xf>
    <xf numFmtId="4" fontId="2" fillId="0" borderId="8" xfId="0" applyNumberFormat="1" applyFont="1" applyBorder="1" applyAlignment="1">
      <alignment horizontal="center" vertical="justify"/>
    </xf>
    <xf numFmtId="4" fontId="2" fillId="0" borderId="8" xfId="0" applyNumberFormat="1" applyFont="1" applyBorder="1" applyAlignment="1">
      <alignment horizontal="right" vertical="justify"/>
    </xf>
    <xf numFmtId="0" fontId="2" fillId="0" borderId="8" xfId="0" applyFont="1" applyBorder="1" applyAlignment="1">
      <alignment horizontal="center" vertical="top"/>
    </xf>
    <xf numFmtId="164" fontId="2" fillId="0" borderId="8" xfId="2" applyNumberFormat="1" applyFont="1" applyBorder="1" applyAlignment="1">
      <alignment horizontal="center" vertical="center"/>
    </xf>
    <xf numFmtId="0" fontId="2" fillId="0" borderId="8" xfId="2" applyFont="1" applyBorder="1" applyAlignment="1">
      <alignment horizontal="center" vertical="center"/>
    </xf>
    <xf numFmtId="4" fontId="2" fillId="0" borderId="8" xfId="2" applyNumberFormat="1" applyFont="1" applyBorder="1" applyAlignment="1">
      <alignment horizontal="center" vertical="center"/>
    </xf>
    <xf numFmtId="4" fontId="2" fillId="0" borderId="8" xfId="2" applyNumberFormat="1" applyFont="1" applyBorder="1" applyAlignment="1">
      <alignment horizontal="right" vertical="center"/>
    </xf>
    <xf numFmtId="0" fontId="2" fillId="0" borderId="8" xfId="0" applyFont="1" applyBorder="1" applyAlignment="1">
      <alignment vertical="top"/>
    </xf>
    <xf numFmtId="39" fontId="2" fillId="0" borderId="8" xfId="0" applyNumberFormat="1" applyFont="1" applyBorder="1" applyAlignment="1">
      <alignment horizontal="center" vertical="top"/>
    </xf>
    <xf numFmtId="0" fontId="2" fillId="0" borderId="0" xfId="0" applyFont="1" applyAlignment="1">
      <alignment vertical="top" wrapText="1"/>
    </xf>
    <xf numFmtId="39" fontId="2" fillId="0" borderId="0" xfId="0" applyNumberFormat="1" applyFont="1" applyAlignment="1">
      <alignment horizontal="center" vertical="top"/>
    </xf>
    <xf numFmtId="43" fontId="2" fillId="0" borderId="0" xfId="0" applyNumberFormat="1" applyFont="1" applyAlignment="1">
      <alignment horizontal="center" vertical="top"/>
    </xf>
    <xf numFmtId="0" fontId="3" fillId="0" borderId="8" xfId="0" applyFont="1" applyBorder="1" applyAlignment="1">
      <alignment vertical="top"/>
    </xf>
    <xf numFmtId="0" fontId="3" fillId="0" borderId="8" xfId="0" applyFont="1" applyBorder="1" applyAlignment="1">
      <alignment vertical="justify"/>
    </xf>
    <xf numFmtId="0" fontId="2" fillId="0" borderId="10" xfId="0" applyFont="1" applyBorder="1" applyAlignment="1">
      <alignment horizontal="center" vertical="top"/>
    </xf>
    <xf numFmtId="164" fontId="2" fillId="0" borderId="10" xfId="2" applyNumberFormat="1" applyFont="1" applyBorder="1" applyAlignment="1">
      <alignment horizontal="center" vertical="center"/>
    </xf>
    <xf numFmtId="0" fontId="2" fillId="0" borderId="10" xfId="2" applyFont="1" applyBorder="1" applyAlignment="1">
      <alignment horizontal="center" vertical="center"/>
    </xf>
    <xf numFmtId="4" fontId="2" fillId="0" borderId="10" xfId="2" applyNumberFormat="1" applyFont="1" applyBorder="1" applyAlignment="1">
      <alignment horizontal="center" vertical="center"/>
    </xf>
    <xf numFmtId="4" fontId="2" fillId="0" borderId="10" xfId="2" applyNumberFormat="1" applyFont="1" applyBorder="1" applyAlignment="1">
      <alignment horizontal="right" vertical="center"/>
    </xf>
    <xf numFmtId="0" fontId="2" fillId="0" borderId="11" xfId="0" applyFont="1" applyBorder="1" applyAlignment="1">
      <alignment horizontal="center" vertical="top"/>
    </xf>
    <xf numFmtId="164" fontId="2" fillId="0" borderId="11" xfId="2" applyNumberFormat="1" applyFont="1" applyBorder="1" applyAlignment="1">
      <alignment horizontal="center" vertical="center"/>
    </xf>
    <xf numFmtId="0" fontId="2" fillId="0" borderId="11" xfId="2" applyFont="1" applyBorder="1" applyAlignment="1">
      <alignment horizontal="center" vertical="center"/>
    </xf>
    <xf numFmtId="4" fontId="2" fillId="0" borderId="11" xfId="2" applyNumberFormat="1" applyFont="1" applyBorder="1" applyAlignment="1">
      <alignment horizontal="center" vertical="center"/>
    </xf>
    <xf numFmtId="4" fontId="3" fillId="0" borderId="11" xfId="2" applyNumberFormat="1" applyFont="1" applyBorder="1" applyAlignment="1">
      <alignment horizontal="right" vertical="center"/>
    </xf>
    <xf numFmtId="0" fontId="2" fillId="0" borderId="18" xfId="0" applyFont="1" applyBorder="1"/>
    <xf numFmtId="0" fontId="2" fillId="0" borderId="8" xfId="0" applyFont="1" applyBorder="1" applyAlignment="1">
      <alignment horizontal="right"/>
    </xf>
    <xf numFmtId="4" fontId="2" fillId="0" borderId="8" xfId="0" applyNumberFormat="1" applyFont="1" applyBorder="1" applyAlignment="1">
      <alignment horizontal="right" vertical="center"/>
    </xf>
    <xf numFmtId="0" fontId="6" fillId="0" borderId="8" xfId="0" applyFont="1" applyBorder="1" applyAlignment="1">
      <alignment vertical="top" wrapText="1"/>
    </xf>
    <xf numFmtId="1" fontId="2" fillId="0" borderId="8" xfId="0" applyNumberFormat="1" applyFont="1" applyBorder="1" applyAlignment="1">
      <alignment horizontal="center" vertical="top"/>
    </xf>
    <xf numFmtId="0" fontId="5" fillId="0" borderId="18" xfId="0" applyFont="1" applyBorder="1" applyAlignment="1">
      <alignment horizontal="left" vertical="top" wrapText="1"/>
    </xf>
    <xf numFmtId="0" fontId="2" fillId="0" borderId="18" xfId="0" applyFont="1" applyBorder="1" applyAlignment="1">
      <alignment horizontal="left" vertical="top" wrapText="1"/>
    </xf>
    <xf numFmtId="3" fontId="2" fillId="0" borderId="8" xfId="2" applyNumberFormat="1"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left" vertical="top" wrapText="1"/>
    </xf>
    <xf numFmtId="3" fontId="3" fillId="0" borderId="17" xfId="2" applyNumberFormat="1" applyFont="1" applyBorder="1" applyAlignment="1">
      <alignment horizontal="center" vertical="center"/>
    </xf>
    <xf numFmtId="0" fontId="3" fillId="0" borderId="17" xfId="2" applyFont="1" applyBorder="1" applyAlignment="1">
      <alignment horizontal="center" vertical="center"/>
    </xf>
    <xf numFmtId="4" fontId="3" fillId="0" borderId="17" xfId="2" applyNumberFormat="1" applyFont="1" applyBorder="1" applyAlignment="1">
      <alignment horizontal="center" vertical="center"/>
    </xf>
    <xf numFmtId="4" fontId="3" fillId="0" borderId="17" xfId="2" applyNumberFormat="1" applyFont="1" applyBorder="1" applyAlignment="1">
      <alignment horizontal="right" vertical="center"/>
    </xf>
    <xf numFmtId="0" fontId="3" fillId="0" borderId="8" xfId="0" applyFont="1" applyBorder="1" applyAlignment="1">
      <alignment horizontal="center" vertical="top"/>
    </xf>
    <xf numFmtId="0" fontId="3" fillId="0" borderId="18" xfId="0" applyFont="1" applyBorder="1" applyAlignment="1">
      <alignment horizontal="left" vertical="top" wrapText="1"/>
    </xf>
    <xf numFmtId="3" fontId="3" fillId="0" borderId="8" xfId="2" applyNumberFormat="1" applyFont="1" applyBorder="1" applyAlignment="1">
      <alignment horizontal="center" vertical="center"/>
    </xf>
    <xf numFmtId="0" fontId="3" fillId="0" borderId="8" xfId="2" applyFont="1" applyBorder="1" applyAlignment="1">
      <alignment horizontal="center" vertical="center"/>
    </xf>
    <xf numFmtId="4" fontId="3" fillId="0" borderId="8" xfId="2" applyNumberFormat="1" applyFont="1" applyBorder="1" applyAlignment="1">
      <alignment horizontal="center" vertical="center"/>
    </xf>
    <xf numFmtId="4" fontId="3" fillId="0" borderId="8" xfId="2" applyNumberFormat="1" applyFont="1" applyBorder="1" applyAlignment="1">
      <alignment horizontal="right" vertical="center"/>
    </xf>
    <xf numFmtId="0" fontId="2" fillId="0" borderId="11" xfId="0" applyFont="1" applyBorder="1" applyAlignment="1">
      <alignment horizontal="left" vertical="top" wrapText="1"/>
    </xf>
    <xf numFmtId="0" fontId="2" fillId="0" borderId="18" xfId="0" applyFont="1" applyBorder="1" applyAlignment="1">
      <alignment horizontal="center" vertical="top"/>
    </xf>
    <xf numFmtId="0" fontId="6" fillId="0" borderId="8" xfId="0" applyFont="1" applyBorder="1" applyAlignment="1">
      <alignment horizontal="left" wrapText="1"/>
    </xf>
    <xf numFmtId="0" fontId="2" fillId="0" borderId="9" xfId="0" applyFont="1" applyBorder="1" applyAlignment="1">
      <alignment horizontal="center" vertical="center"/>
    </xf>
    <xf numFmtId="0" fontId="6" fillId="0" borderId="8" xfId="2" applyFont="1" applyBorder="1" applyAlignment="1">
      <alignment wrapText="1"/>
    </xf>
    <xf numFmtId="0" fontId="2" fillId="0" borderId="8" xfId="2" applyFont="1" applyBorder="1" applyAlignment="1">
      <alignment wrapText="1"/>
    </xf>
    <xf numFmtId="0" fontId="2" fillId="0" borderId="8" xfId="2" applyFont="1" applyBorder="1" applyAlignment="1">
      <alignment horizontal="left" vertical="top" wrapText="1"/>
    </xf>
    <xf numFmtId="0" fontId="2" fillId="0" borderId="9" xfId="2" applyFont="1" applyBorder="1" applyAlignment="1">
      <alignment horizontal="center" vertical="center"/>
    </xf>
    <xf numFmtId="0" fontId="6" fillId="0" borderId="9" xfId="0" applyFont="1" applyBorder="1"/>
    <xf numFmtId="0" fontId="2" fillId="0" borderId="8" xfId="0" applyFont="1" applyBorder="1" applyAlignment="1">
      <alignment horizontal="center"/>
    </xf>
    <xf numFmtId="0" fontId="2" fillId="0" borderId="9" xfId="0" applyFont="1" applyBorder="1" applyAlignment="1">
      <alignment horizontal="center" vertical="top"/>
    </xf>
    <xf numFmtId="0" fontId="2" fillId="0" borderId="9" xfId="0" applyFont="1" applyBorder="1" applyAlignment="1">
      <alignment vertical="center" wrapText="1"/>
    </xf>
    <xf numFmtId="0" fontId="2" fillId="0" borderId="17" xfId="0" applyFont="1" applyBorder="1" applyAlignment="1">
      <alignment horizontal="center" vertical="top"/>
    </xf>
    <xf numFmtId="0" fontId="2" fillId="0" borderId="17" xfId="0" applyFont="1" applyBorder="1" applyAlignment="1">
      <alignment horizontal="left" vertical="top" wrapText="1"/>
    </xf>
    <xf numFmtId="164" fontId="2" fillId="0" borderId="17" xfId="2" applyNumberFormat="1" applyFont="1" applyBorder="1" applyAlignment="1">
      <alignment horizontal="center" vertical="center"/>
    </xf>
    <xf numFmtId="0" fontId="2" fillId="0" borderId="17" xfId="2" applyFont="1" applyBorder="1" applyAlignment="1">
      <alignment horizontal="center" vertical="center"/>
    </xf>
    <xf numFmtId="4" fontId="2" fillId="0" borderId="17" xfId="2" applyNumberFormat="1" applyFont="1" applyBorder="1" applyAlignment="1">
      <alignment horizontal="center" vertical="center"/>
    </xf>
    <xf numFmtId="0" fontId="3" fillId="0" borderId="9" xfId="0" applyFont="1" applyBorder="1" applyAlignment="1">
      <alignment horizontal="center" vertical="justify"/>
    </xf>
    <xf numFmtId="0" fontId="3" fillId="0" borderId="9" xfId="0" applyFont="1" applyBorder="1"/>
    <xf numFmtId="0" fontId="2" fillId="0" borderId="0" xfId="0" applyFont="1" applyAlignment="1">
      <alignment wrapText="1"/>
    </xf>
    <xf numFmtId="0" fontId="2" fillId="0" borderId="10" xfId="0" applyFont="1" applyBorder="1" applyAlignment="1">
      <alignment horizontal="center" vertical="justify"/>
    </xf>
    <xf numFmtId="0" fontId="3" fillId="0" borderId="10" xfId="0" applyFont="1" applyBorder="1"/>
    <xf numFmtId="3" fontId="2" fillId="0" borderId="10" xfId="0" applyNumberFormat="1" applyFont="1" applyBorder="1" applyAlignment="1">
      <alignment horizontal="center" vertical="center"/>
    </xf>
    <xf numFmtId="4" fontId="2" fillId="0" borderId="10" xfId="0" applyNumberFormat="1" applyFont="1" applyBorder="1" applyAlignment="1">
      <alignment horizontal="center" vertical="center"/>
    </xf>
    <xf numFmtId="0" fontId="2" fillId="0" borderId="10" xfId="0" applyFont="1" applyBorder="1" applyAlignment="1">
      <alignment horizontal="right"/>
    </xf>
    <xf numFmtId="0" fontId="2" fillId="0" borderId="19" xfId="0" applyFont="1" applyBorder="1" applyAlignment="1">
      <alignment horizontal="center" vertical="justify"/>
    </xf>
    <xf numFmtId="0" fontId="2" fillId="0" borderId="19" xfId="0" applyFont="1" applyBorder="1"/>
    <xf numFmtId="3" fontId="2" fillId="0" borderId="19" xfId="0" applyNumberFormat="1" applyFont="1" applyBorder="1" applyAlignment="1">
      <alignment horizontal="center" vertical="center"/>
    </xf>
    <xf numFmtId="4" fontId="2" fillId="0" borderId="19" xfId="0" applyNumberFormat="1" applyFont="1" applyBorder="1" applyAlignment="1">
      <alignment horizontal="center" vertical="center"/>
    </xf>
    <xf numFmtId="4" fontId="3" fillId="0" borderId="19" xfId="0" applyNumberFormat="1" applyFont="1" applyBorder="1" applyAlignment="1">
      <alignment horizontal="righ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horizontal="righ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1" xfId="0" applyFont="1" applyBorder="1" applyAlignment="1">
      <alignment horizontal="right" vertical="center"/>
    </xf>
    <xf numFmtId="0" fontId="5" fillId="0" borderId="8" xfId="0" applyFont="1" applyBorder="1" applyAlignment="1">
      <alignment horizontal="left" vertical="top" wrapText="1"/>
    </xf>
    <xf numFmtId="164" fontId="2" fillId="0" borderId="8" xfId="0" applyNumberFormat="1" applyFont="1" applyBorder="1" applyAlignment="1">
      <alignment horizontal="center" vertical="center"/>
    </xf>
    <xf numFmtId="0" fontId="9" fillId="0" borderId="9"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vertical="top"/>
    </xf>
    <xf numFmtId="0" fontId="2" fillId="0" borderId="9" xfId="0" applyFont="1" applyBorder="1" applyAlignment="1">
      <alignment vertical="top" wrapText="1"/>
    </xf>
    <xf numFmtId="0" fontId="2" fillId="0" borderId="12" xfId="0" applyFont="1" applyBorder="1" applyAlignment="1">
      <alignment horizontal="center" vertical="top"/>
    </xf>
    <xf numFmtId="0" fontId="2" fillId="0" borderId="22" xfId="0" applyFont="1" applyBorder="1" applyAlignment="1">
      <alignment horizontal="center" vertical="top"/>
    </xf>
    <xf numFmtId="164" fontId="2" fillId="0" borderId="19" xfId="2" applyNumberFormat="1" applyFont="1" applyBorder="1" applyAlignment="1">
      <alignment horizontal="center" vertical="center"/>
    </xf>
    <xf numFmtId="0" fontId="2" fillId="0" borderId="19" xfId="2" applyFont="1" applyBorder="1" applyAlignment="1">
      <alignment horizontal="center" vertical="center"/>
    </xf>
    <xf numFmtId="4" fontId="2" fillId="0" borderId="19" xfId="2" applyNumberFormat="1" applyFont="1" applyBorder="1" applyAlignment="1">
      <alignment horizontal="center" vertical="center"/>
    </xf>
    <xf numFmtId="4" fontId="3" fillId="0" borderId="19" xfId="2" applyNumberFormat="1" applyFont="1" applyBorder="1" applyAlignment="1">
      <alignment horizontal="right" vertical="center"/>
    </xf>
    <xf numFmtId="0" fontId="2" fillId="0" borderId="19" xfId="0" applyFont="1" applyBorder="1" applyAlignment="1">
      <alignment horizontal="center" vertical="top"/>
    </xf>
    <xf numFmtId="0" fontId="2" fillId="0" borderId="24" xfId="0" applyFont="1" applyBorder="1" applyAlignment="1">
      <alignment horizontal="center" vertical="top"/>
    </xf>
    <xf numFmtId="0" fontId="2" fillId="0" borderId="20" xfId="0" applyFont="1" applyBorder="1" applyAlignment="1">
      <alignment horizontal="right" vertical="top"/>
    </xf>
    <xf numFmtId="4" fontId="2" fillId="0" borderId="8" xfId="0" applyNumberFormat="1" applyFont="1" applyBorder="1" applyAlignment="1">
      <alignment horizontal="center"/>
    </xf>
    <xf numFmtId="2" fontId="3" fillId="0" borderId="19" xfId="0" applyNumberFormat="1" applyFont="1" applyBorder="1" applyAlignment="1">
      <alignment horizontal="right" vertical="center"/>
    </xf>
    <xf numFmtId="0" fontId="2" fillId="0" borderId="8" xfId="3" applyFont="1" applyBorder="1" applyAlignment="1">
      <alignment vertical="center" wrapText="1"/>
    </xf>
    <xf numFmtId="0" fontId="10" fillId="0" borderId="9" xfId="3" applyFont="1" applyBorder="1" applyAlignment="1">
      <alignment horizontal="center" vertical="center"/>
    </xf>
    <xf numFmtId="1" fontId="2" fillId="0" borderId="9" xfId="3" applyNumberFormat="1" applyFont="1" applyBorder="1" applyAlignment="1">
      <alignment horizontal="center" vertical="center"/>
    </xf>
    <xf numFmtId="39" fontId="10" fillId="0" borderId="8" xfId="3" applyNumberFormat="1" applyFont="1" applyBorder="1" applyAlignment="1">
      <alignment vertical="center"/>
    </xf>
    <xf numFmtId="0" fontId="2" fillId="0" borderId="20" xfId="0" applyFont="1" applyBorder="1" applyAlignment="1">
      <alignment horizontal="center" vertical="top"/>
    </xf>
    <xf numFmtId="0" fontId="2" fillId="0" borderId="20" xfId="0" applyFont="1" applyBorder="1" applyAlignment="1">
      <alignment horizontal="left" vertical="top" wrapText="1"/>
    </xf>
    <xf numFmtId="164" fontId="2" fillId="0" borderId="20" xfId="2" applyNumberFormat="1" applyFont="1" applyBorder="1" applyAlignment="1">
      <alignment horizontal="center" vertical="center"/>
    </xf>
    <xf numFmtId="0" fontId="2" fillId="0" borderId="20" xfId="2" applyFont="1" applyBorder="1" applyAlignment="1">
      <alignment horizontal="center" vertical="center"/>
    </xf>
    <xf numFmtId="4" fontId="2" fillId="0" borderId="20" xfId="2" applyNumberFormat="1" applyFont="1" applyBorder="1" applyAlignment="1">
      <alignment horizontal="center" vertical="center"/>
    </xf>
    <xf numFmtId="4" fontId="2" fillId="0" borderId="20" xfId="2" applyNumberFormat="1" applyFont="1" applyBorder="1" applyAlignment="1">
      <alignment horizontal="right" vertical="center"/>
    </xf>
    <xf numFmtId="0" fontId="3" fillId="0" borderId="8" xfId="0" applyFont="1" applyBorder="1" applyAlignment="1">
      <alignment horizontal="center" vertical="top" wrapText="1"/>
    </xf>
    <xf numFmtId="0" fontId="2" fillId="0" borderId="26" xfId="0" applyFont="1" applyBorder="1" applyAlignment="1">
      <alignment horizontal="center" vertical="top"/>
    </xf>
    <xf numFmtId="0" fontId="3" fillId="0" borderId="27" xfId="0" applyFont="1" applyBorder="1" applyAlignment="1">
      <alignment horizontal="right" vertical="top" wrapText="1"/>
    </xf>
    <xf numFmtId="164" fontId="3" fillId="0" borderId="27" xfId="2" applyNumberFormat="1" applyFont="1" applyBorder="1" applyAlignment="1">
      <alignment horizontal="center" vertical="center"/>
    </xf>
    <xf numFmtId="0" fontId="3" fillId="0" borderId="27" xfId="2" applyFont="1" applyBorder="1" applyAlignment="1">
      <alignment horizontal="center" vertical="center"/>
    </xf>
    <xf numFmtId="4" fontId="3" fillId="0" borderId="27" xfId="2" applyNumberFormat="1" applyFont="1" applyBorder="1" applyAlignment="1">
      <alignment horizontal="center" vertical="center"/>
    </xf>
    <xf numFmtId="4" fontId="3" fillId="0" borderId="28" xfId="2" applyNumberFormat="1" applyFont="1" applyBorder="1" applyAlignment="1">
      <alignment horizontal="right" vertical="center"/>
    </xf>
    <xf numFmtId="0" fontId="2" fillId="0" borderId="18" xfId="0" applyFont="1" applyBorder="1" applyAlignment="1">
      <alignment wrapText="1"/>
    </xf>
    <xf numFmtId="0" fontId="2" fillId="0" borderId="18" xfId="0" applyFont="1" applyBorder="1" applyAlignment="1">
      <alignment vertical="top" wrapText="1"/>
    </xf>
    <xf numFmtId="2" fontId="3" fillId="0" borderId="8" xfId="0" applyNumberFormat="1" applyFont="1" applyBorder="1" applyAlignment="1">
      <alignment horizontal="right" vertical="center"/>
    </xf>
    <xf numFmtId="0" fontId="13" fillId="0" borderId="2" xfId="0" applyFont="1" applyBorder="1"/>
    <xf numFmtId="0" fontId="13" fillId="0" borderId="3" xfId="0" applyFont="1" applyBorder="1"/>
    <xf numFmtId="0" fontId="13" fillId="0" borderId="0" xfId="0" applyFont="1" applyAlignment="1">
      <alignment horizontal="right"/>
    </xf>
    <xf numFmtId="0" fontId="13" fillId="0" borderId="5" xfId="0" applyFont="1" applyBorder="1"/>
    <xf numFmtId="0" fontId="13" fillId="0" borderId="4" xfId="0" applyFont="1" applyBorder="1"/>
    <xf numFmtId="0" fontId="17" fillId="0" borderId="4" xfId="0" applyFont="1" applyBorder="1" applyAlignment="1">
      <alignment horizontal="center"/>
    </xf>
    <xf numFmtId="0" fontId="17" fillId="0" borderId="0" xfId="0" applyFont="1" applyAlignment="1">
      <alignment horizontal="left"/>
    </xf>
    <xf numFmtId="4" fontId="14" fillId="0" borderId="8" xfId="0" applyNumberFormat="1" applyFont="1" applyBorder="1" applyAlignment="1">
      <alignment horizontal="center" vertical="justify"/>
    </xf>
    <xf numFmtId="0" fontId="14" fillId="0" borderId="8" xfId="0" applyFont="1" applyBorder="1" applyAlignment="1">
      <alignment horizontal="center" vertical="justify"/>
    </xf>
    <xf numFmtId="2" fontId="10" fillId="0" borderId="8" xfId="0" applyNumberFormat="1" applyFont="1" applyBorder="1" applyAlignment="1">
      <alignment horizontal="center" vertical="center"/>
    </xf>
    <xf numFmtId="39" fontId="10" fillId="0" borderId="8" xfId="0" applyNumberFormat="1" applyFont="1" applyBorder="1" applyAlignment="1">
      <alignment horizontal="center" vertical="top"/>
    </xf>
    <xf numFmtId="0" fontId="13" fillId="0" borderId="0" xfId="0" applyFont="1" applyAlignment="1">
      <alignment horizontal="center" vertical="top"/>
    </xf>
    <xf numFmtId="0" fontId="10" fillId="0" borderId="0" xfId="0" applyFont="1" applyAlignment="1">
      <alignment vertical="top" wrapText="1"/>
    </xf>
    <xf numFmtId="39" fontId="10" fillId="0" borderId="0" xfId="0" applyNumberFormat="1" applyFont="1" applyAlignment="1">
      <alignment horizontal="center" vertical="top"/>
    </xf>
    <xf numFmtId="43" fontId="10" fillId="0" borderId="0" xfId="0" applyNumberFormat="1" applyFont="1" applyAlignment="1">
      <alignment horizontal="center" vertical="top"/>
    </xf>
    <xf numFmtId="0" fontId="3" fillId="0" borderId="17" xfId="0" applyFont="1" applyBorder="1" applyAlignment="1">
      <alignment horizontal="center" vertical="justify"/>
    </xf>
    <xf numFmtId="164" fontId="3" fillId="0" borderId="17" xfId="2" applyNumberFormat="1" applyFont="1" applyBorder="1" applyAlignment="1">
      <alignment horizontal="center" vertical="center"/>
    </xf>
    <xf numFmtId="0" fontId="10" fillId="0" borderId="8" xfId="0" applyFont="1" applyBorder="1"/>
    <xf numFmtId="0" fontId="10" fillId="0" borderId="8" xfId="0" applyFont="1" applyBorder="1" applyAlignment="1">
      <alignment vertical="top"/>
    </xf>
    <xf numFmtId="0" fontId="3" fillId="0" borderId="18" xfId="0" applyFont="1" applyBorder="1" applyAlignment="1">
      <alignment horizontal="center" vertical="justify"/>
    </xf>
    <xf numFmtId="0" fontId="10" fillId="0" borderId="9" xfId="0" applyFont="1" applyBorder="1" applyAlignment="1">
      <alignment horizontal="center" vertical="center"/>
    </xf>
    <xf numFmtId="0" fontId="10" fillId="0" borderId="8" xfId="0" applyFont="1" applyBorder="1" applyAlignment="1">
      <alignment vertical="center" wrapText="1"/>
    </xf>
    <xf numFmtId="0" fontId="2" fillId="0" borderId="10" xfId="0" applyFont="1" applyBorder="1"/>
    <xf numFmtId="0" fontId="3" fillId="0" borderId="18" xfId="0" applyFont="1" applyBorder="1" applyAlignment="1">
      <alignment vertical="justify"/>
    </xf>
    <xf numFmtId="0" fontId="14" fillId="0" borderId="8" xfId="0" applyFont="1" applyBorder="1" applyAlignment="1">
      <alignment vertical="top" wrapText="1"/>
    </xf>
    <xf numFmtId="0" fontId="9" fillId="0" borderId="8" xfId="0" applyFont="1" applyBorder="1" applyAlignment="1">
      <alignment horizontal="left" vertical="top" wrapText="1"/>
    </xf>
    <xf numFmtId="0" fontId="4" fillId="0" borderId="8" xfId="0" applyFont="1" applyBorder="1" applyAlignment="1">
      <alignment horizontal="left" vertical="top" wrapText="1"/>
    </xf>
    <xf numFmtId="0" fontId="2" fillId="0" borderId="8" xfId="0" applyFont="1" applyBorder="1" applyAlignment="1">
      <alignment horizontal="left" wrapText="1"/>
    </xf>
    <xf numFmtId="0" fontId="2" fillId="0" borderId="23" xfId="0" applyFont="1" applyBorder="1" applyAlignment="1">
      <alignment horizontal="center" vertical="top"/>
    </xf>
    <xf numFmtId="0" fontId="2" fillId="0" borderId="23" xfId="2" applyFont="1" applyBorder="1" applyAlignment="1">
      <alignment horizontal="center" vertical="center"/>
    </xf>
    <xf numFmtId="4" fontId="2" fillId="0" borderId="23" xfId="2" applyNumberFormat="1" applyFont="1" applyBorder="1" applyAlignment="1">
      <alignment horizontal="center" vertical="center"/>
    </xf>
    <xf numFmtId="0" fontId="2" fillId="0" borderId="18" xfId="2" applyFont="1" applyBorder="1" applyAlignment="1">
      <alignment horizontal="center" vertical="center"/>
    </xf>
    <xf numFmtId="4" fontId="2" fillId="0" borderId="18" xfId="2" applyNumberFormat="1" applyFont="1" applyBorder="1" applyAlignment="1">
      <alignment horizontal="center" vertical="center"/>
    </xf>
    <xf numFmtId="0" fontId="2" fillId="0" borderId="0" xfId="0" applyFont="1" applyAlignment="1">
      <alignment horizontal="center" vertical="justify"/>
    </xf>
    <xf numFmtId="4" fontId="2" fillId="0" borderId="0" xfId="0" applyNumberFormat="1" applyFont="1" applyAlignment="1">
      <alignment horizontal="center" vertical="center"/>
    </xf>
    <xf numFmtId="4" fontId="2" fillId="0" borderId="0" xfId="0" applyNumberFormat="1" applyFont="1" applyAlignment="1">
      <alignment horizontal="right" vertical="center"/>
    </xf>
    <xf numFmtId="0" fontId="2" fillId="0" borderId="11" xfId="0" applyFont="1" applyBorder="1" applyAlignment="1">
      <alignment wrapText="1"/>
    </xf>
    <xf numFmtId="0" fontId="3" fillId="0" borderId="14" xfId="0" applyFont="1" applyBorder="1" applyAlignment="1">
      <alignment horizontal="left" vertical="top" wrapText="1"/>
    </xf>
    <xf numFmtId="0" fontId="2" fillId="0" borderId="16" xfId="0" applyFont="1" applyBorder="1" applyAlignment="1">
      <alignment horizontal="left" vertical="top" wrapText="1"/>
    </xf>
    <xf numFmtId="4" fontId="2" fillId="0" borderId="18" xfId="2" applyNumberFormat="1" applyFont="1" applyBorder="1" applyAlignment="1">
      <alignment horizontal="right" vertical="center"/>
    </xf>
    <xf numFmtId="0" fontId="12" fillId="0" borderId="8" xfId="0" applyFont="1" applyBorder="1"/>
    <xf numFmtId="0" fontId="10" fillId="0" borderId="8" xfId="0" applyFont="1" applyBorder="1" applyAlignment="1">
      <alignment horizontal="left" wrapText="1"/>
    </xf>
    <xf numFmtId="0" fontId="2" fillId="0" borderId="17" xfId="0" applyFont="1" applyBorder="1" applyAlignment="1">
      <alignment horizontal="center"/>
    </xf>
    <xf numFmtId="0" fontId="2" fillId="0" borderId="17" xfId="0" applyFont="1" applyBorder="1"/>
    <xf numFmtId="0" fontId="2" fillId="0" borderId="17" xfId="0" applyFont="1" applyBorder="1" applyAlignment="1">
      <alignment horizontal="right"/>
    </xf>
    <xf numFmtId="43" fontId="10" fillId="0" borderId="8" xfId="0" applyNumberFormat="1" applyFont="1" applyBorder="1" applyAlignment="1">
      <alignment horizontal="right" vertical="center"/>
    </xf>
    <xf numFmtId="4" fontId="3" fillId="0" borderId="28" xfId="2" applyNumberFormat="1" applyFont="1" applyBorder="1" applyAlignment="1">
      <alignment horizontal="center" vertical="center"/>
    </xf>
    <xf numFmtId="0" fontId="13" fillId="0" borderId="0" xfId="0" applyFont="1" applyAlignment="1">
      <alignment horizontal="center"/>
    </xf>
    <xf numFmtId="0" fontId="2" fillId="0" borderId="15" xfId="0" applyFont="1" applyBorder="1" applyAlignment="1">
      <alignment horizontal="center" vertical="top"/>
    </xf>
    <xf numFmtId="0" fontId="2" fillId="0" borderId="6" xfId="0" applyFont="1" applyBorder="1" applyAlignment="1">
      <alignment horizontal="center" vertical="top"/>
    </xf>
    <xf numFmtId="0" fontId="2" fillId="0" borderId="16" xfId="0" applyFont="1" applyBorder="1" applyAlignment="1">
      <alignment horizontal="center" vertical="top"/>
    </xf>
    <xf numFmtId="0" fontId="2" fillId="0" borderId="21" xfId="0" applyFont="1" applyBorder="1" applyAlignment="1">
      <alignment horizontal="center" vertical="top"/>
    </xf>
    <xf numFmtId="0" fontId="2" fillId="0" borderId="23" xfId="0" applyFont="1" applyBorder="1" applyAlignment="1">
      <alignment horizontal="center" vertical="top"/>
    </xf>
    <xf numFmtId="0" fontId="2" fillId="0" borderId="0" xfId="0" applyFont="1" applyAlignment="1">
      <alignment horizontal="center" vertical="top"/>
    </xf>
    <xf numFmtId="0" fontId="2" fillId="0" borderId="18" xfId="0" applyFont="1" applyBorder="1" applyAlignment="1">
      <alignment horizontal="center" vertical="top"/>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top"/>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2" fillId="0" borderId="2" xfId="0" applyFont="1" applyBorder="1" applyAlignment="1">
      <alignment horizontal="center"/>
    </xf>
    <xf numFmtId="0" fontId="2" fillId="0" borderId="6" xfId="0" applyFont="1" applyBorder="1" applyAlignment="1">
      <alignment horizontal="center"/>
    </xf>
    <xf numFmtId="0" fontId="2" fillId="0" borderId="12" xfId="0" applyFont="1" applyBorder="1" applyAlignment="1">
      <alignment horizontal="center" vertical="justify"/>
    </xf>
    <xf numFmtId="0" fontId="2" fillId="0" borderId="13" xfId="0" applyFont="1" applyBorder="1" applyAlignment="1">
      <alignment horizontal="center" vertical="justify"/>
    </xf>
    <xf numFmtId="0" fontId="2" fillId="0" borderId="14" xfId="0" applyFont="1" applyBorder="1" applyAlignment="1">
      <alignment horizontal="center" vertical="justify"/>
    </xf>
    <xf numFmtId="0" fontId="2" fillId="0" borderId="15" xfId="0" applyFont="1" applyBorder="1" applyAlignment="1">
      <alignment horizontal="center" vertical="justify"/>
    </xf>
    <xf numFmtId="0" fontId="2" fillId="0" borderId="6" xfId="0" applyFont="1" applyBorder="1" applyAlignment="1">
      <alignment horizontal="center" vertical="justify"/>
    </xf>
    <xf numFmtId="0" fontId="2" fillId="0" borderId="16" xfId="0" applyFont="1" applyBorder="1" applyAlignment="1">
      <alignment horizontal="center" vertical="justify"/>
    </xf>
    <xf numFmtId="0" fontId="13" fillId="0" borderId="6" xfId="0" applyFont="1" applyBorder="1" applyAlignment="1">
      <alignment horizontal="center"/>
    </xf>
    <xf numFmtId="0" fontId="2" fillId="0" borderId="9" xfId="0" applyFont="1" applyBorder="1" applyAlignment="1">
      <alignment horizontal="center" vertical="justify"/>
    </xf>
    <xf numFmtId="0" fontId="2" fillId="0" borderId="0" xfId="0" applyFont="1" applyAlignment="1">
      <alignment horizontal="center" vertical="justify"/>
    </xf>
    <xf numFmtId="0" fontId="2" fillId="0" borderId="18" xfId="0" applyFont="1" applyBorder="1" applyAlignment="1">
      <alignment horizontal="center" vertical="justify"/>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3" fillId="0" borderId="9" xfId="0" applyFont="1" applyBorder="1" applyAlignment="1">
      <alignment horizontal="center" vertical="justify"/>
    </xf>
    <xf numFmtId="0" fontId="3" fillId="0" borderId="0" xfId="0" applyFont="1" applyAlignment="1">
      <alignment horizontal="center" vertical="justify"/>
    </xf>
    <xf numFmtId="0" fontId="3" fillId="0" borderId="18" xfId="0" applyFont="1" applyBorder="1" applyAlignment="1">
      <alignment horizontal="center" vertical="justify"/>
    </xf>
    <xf numFmtId="0" fontId="2" fillId="0" borderId="21" xfId="0" applyFont="1" applyBorder="1" applyAlignment="1">
      <alignment horizontal="center" vertical="justify"/>
    </xf>
    <xf numFmtId="0" fontId="2" fillId="0" borderId="23" xfId="0" applyFont="1" applyBorder="1" applyAlignment="1">
      <alignment horizontal="center" vertical="justify"/>
    </xf>
    <xf numFmtId="0" fontId="15" fillId="0" borderId="0" xfId="0" applyFont="1" applyAlignment="1">
      <alignment horizontal="center" vertical="center"/>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0"/>
  <sheetViews>
    <sheetView tabSelected="1" zoomScaleNormal="100" workbookViewId="0">
      <selection activeCell="A18" sqref="A18:F18"/>
    </sheetView>
  </sheetViews>
  <sheetFormatPr defaultRowHeight="15"/>
  <cols>
    <col min="1" max="1" width="6.140625" style="83" customWidth="1"/>
    <col min="2" max="2" width="63.28515625" style="1" customWidth="1"/>
    <col min="3" max="3" width="9.42578125" style="1" customWidth="1"/>
    <col min="4" max="4" width="9.85546875" style="1" customWidth="1"/>
    <col min="5" max="5" width="10" style="70" customWidth="1"/>
    <col min="6" max="6" width="12.7109375" style="70" customWidth="1"/>
    <col min="7" max="7" width="9.140625" style="1"/>
    <col min="8" max="8" width="70" style="1" customWidth="1"/>
    <col min="9" max="9" width="33" style="1" customWidth="1"/>
    <col min="10" max="10" width="10.5703125" style="1" customWidth="1"/>
    <col min="11" max="256" width="9.140625" style="1"/>
    <col min="257" max="257" width="6.140625" style="1" customWidth="1"/>
    <col min="258" max="258" width="63.28515625" style="1" customWidth="1"/>
    <col min="259" max="259" width="9.42578125" style="1" customWidth="1"/>
    <col min="260" max="260" width="9.85546875" style="1" customWidth="1"/>
    <col min="261" max="261" width="10" style="1" customWidth="1"/>
    <col min="262" max="262" width="11.42578125" style="1" customWidth="1"/>
    <col min="263" max="263" width="9.140625" style="1"/>
    <col min="264" max="264" width="70" style="1" customWidth="1"/>
    <col min="265" max="265" width="33" style="1" customWidth="1"/>
    <col min="266" max="266" width="10.5703125" style="1" customWidth="1"/>
    <col min="267" max="512" width="9.140625" style="1"/>
    <col min="513" max="513" width="6.140625" style="1" customWidth="1"/>
    <col min="514" max="514" width="63.28515625" style="1" customWidth="1"/>
    <col min="515" max="515" width="9.42578125" style="1" customWidth="1"/>
    <col min="516" max="516" width="9.85546875" style="1" customWidth="1"/>
    <col min="517" max="517" width="10" style="1" customWidth="1"/>
    <col min="518" max="518" width="11.42578125" style="1" customWidth="1"/>
    <col min="519" max="519" width="9.140625" style="1"/>
    <col min="520" max="520" width="70" style="1" customWidth="1"/>
    <col min="521" max="521" width="33" style="1" customWidth="1"/>
    <col min="522" max="522" width="10.5703125" style="1" customWidth="1"/>
    <col min="523" max="768" width="9.140625" style="1"/>
    <col min="769" max="769" width="6.140625" style="1" customWidth="1"/>
    <col min="770" max="770" width="63.28515625" style="1" customWidth="1"/>
    <col min="771" max="771" width="9.42578125" style="1" customWidth="1"/>
    <col min="772" max="772" width="9.85546875" style="1" customWidth="1"/>
    <col min="773" max="773" width="10" style="1" customWidth="1"/>
    <col min="774" max="774" width="11.42578125" style="1" customWidth="1"/>
    <col min="775" max="775" width="9.140625" style="1"/>
    <col min="776" max="776" width="70" style="1" customWidth="1"/>
    <col min="777" max="777" width="33" style="1" customWidth="1"/>
    <col min="778" max="778" width="10.5703125" style="1" customWidth="1"/>
    <col min="779" max="1024" width="9.140625" style="1"/>
    <col min="1025" max="1025" width="6.140625" style="1" customWidth="1"/>
    <col min="1026" max="1026" width="63.28515625" style="1" customWidth="1"/>
    <col min="1027" max="1027" width="9.42578125" style="1" customWidth="1"/>
    <col min="1028" max="1028" width="9.85546875" style="1" customWidth="1"/>
    <col min="1029" max="1029" width="10" style="1" customWidth="1"/>
    <col min="1030" max="1030" width="11.42578125" style="1" customWidth="1"/>
    <col min="1031" max="1031" width="9.140625" style="1"/>
    <col min="1032" max="1032" width="70" style="1" customWidth="1"/>
    <col min="1033" max="1033" width="33" style="1" customWidth="1"/>
    <col min="1034" max="1034" width="10.5703125" style="1" customWidth="1"/>
    <col min="1035" max="1280" width="9.140625" style="1"/>
    <col min="1281" max="1281" width="6.140625" style="1" customWidth="1"/>
    <col min="1282" max="1282" width="63.28515625" style="1" customWidth="1"/>
    <col min="1283" max="1283" width="9.42578125" style="1" customWidth="1"/>
    <col min="1284" max="1284" width="9.85546875" style="1" customWidth="1"/>
    <col min="1285" max="1285" width="10" style="1" customWidth="1"/>
    <col min="1286" max="1286" width="11.42578125" style="1" customWidth="1"/>
    <col min="1287" max="1287" width="9.140625" style="1"/>
    <col min="1288" max="1288" width="70" style="1" customWidth="1"/>
    <col min="1289" max="1289" width="33" style="1" customWidth="1"/>
    <col min="1290" max="1290" width="10.5703125" style="1" customWidth="1"/>
    <col min="1291" max="1536" width="9.140625" style="1"/>
    <col min="1537" max="1537" width="6.140625" style="1" customWidth="1"/>
    <col min="1538" max="1538" width="63.28515625" style="1" customWidth="1"/>
    <col min="1539" max="1539" width="9.42578125" style="1" customWidth="1"/>
    <col min="1540" max="1540" width="9.85546875" style="1" customWidth="1"/>
    <col min="1541" max="1541" width="10" style="1" customWidth="1"/>
    <col min="1542" max="1542" width="11.42578125" style="1" customWidth="1"/>
    <col min="1543" max="1543" width="9.140625" style="1"/>
    <col min="1544" max="1544" width="70" style="1" customWidth="1"/>
    <col min="1545" max="1545" width="33" style="1" customWidth="1"/>
    <col min="1546" max="1546" width="10.5703125" style="1" customWidth="1"/>
    <col min="1547" max="1792" width="9.140625" style="1"/>
    <col min="1793" max="1793" width="6.140625" style="1" customWidth="1"/>
    <col min="1794" max="1794" width="63.28515625" style="1" customWidth="1"/>
    <col min="1795" max="1795" width="9.42578125" style="1" customWidth="1"/>
    <col min="1796" max="1796" width="9.85546875" style="1" customWidth="1"/>
    <col min="1797" max="1797" width="10" style="1" customWidth="1"/>
    <col min="1798" max="1798" width="11.42578125" style="1" customWidth="1"/>
    <col min="1799" max="1799" width="9.140625" style="1"/>
    <col min="1800" max="1800" width="70" style="1" customWidth="1"/>
    <col min="1801" max="1801" width="33" style="1" customWidth="1"/>
    <col min="1802" max="1802" width="10.5703125" style="1" customWidth="1"/>
    <col min="1803" max="2048" width="9.140625" style="1"/>
    <col min="2049" max="2049" width="6.140625" style="1" customWidth="1"/>
    <col min="2050" max="2050" width="63.28515625" style="1" customWidth="1"/>
    <col min="2051" max="2051" width="9.42578125" style="1" customWidth="1"/>
    <col min="2052" max="2052" width="9.85546875" style="1" customWidth="1"/>
    <col min="2053" max="2053" width="10" style="1" customWidth="1"/>
    <col min="2054" max="2054" width="11.42578125" style="1" customWidth="1"/>
    <col min="2055" max="2055" width="9.140625" style="1"/>
    <col min="2056" max="2056" width="70" style="1" customWidth="1"/>
    <col min="2057" max="2057" width="33" style="1" customWidth="1"/>
    <col min="2058" max="2058" width="10.5703125" style="1" customWidth="1"/>
    <col min="2059" max="2304" width="9.140625" style="1"/>
    <col min="2305" max="2305" width="6.140625" style="1" customWidth="1"/>
    <col min="2306" max="2306" width="63.28515625" style="1" customWidth="1"/>
    <col min="2307" max="2307" width="9.42578125" style="1" customWidth="1"/>
    <col min="2308" max="2308" width="9.85546875" style="1" customWidth="1"/>
    <col min="2309" max="2309" width="10" style="1" customWidth="1"/>
    <col min="2310" max="2310" width="11.42578125" style="1" customWidth="1"/>
    <col min="2311" max="2311" width="9.140625" style="1"/>
    <col min="2312" max="2312" width="70" style="1" customWidth="1"/>
    <col min="2313" max="2313" width="33" style="1" customWidth="1"/>
    <col min="2314" max="2314" width="10.5703125" style="1" customWidth="1"/>
    <col min="2315" max="2560" width="9.140625" style="1"/>
    <col min="2561" max="2561" width="6.140625" style="1" customWidth="1"/>
    <col min="2562" max="2562" width="63.28515625" style="1" customWidth="1"/>
    <col min="2563" max="2563" width="9.42578125" style="1" customWidth="1"/>
    <col min="2564" max="2564" width="9.85546875" style="1" customWidth="1"/>
    <col min="2565" max="2565" width="10" style="1" customWidth="1"/>
    <col min="2566" max="2566" width="11.42578125" style="1" customWidth="1"/>
    <col min="2567" max="2567" width="9.140625" style="1"/>
    <col min="2568" max="2568" width="70" style="1" customWidth="1"/>
    <col min="2569" max="2569" width="33" style="1" customWidth="1"/>
    <col min="2570" max="2570" width="10.5703125" style="1" customWidth="1"/>
    <col min="2571" max="2816" width="9.140625" style="1"/>
    <col min="2817" max="2817" width="6.140625" style="1" customWidth="1"/>
    <col min="2818" max="2818" width="63.28515625" style="1" customWidth="1"/>
    <col min="2819" max="2819" width="9.42578125" style="1" customWidth="1"/>
    <col min="2820" max="2820" width="9.85546875" style="1" customWidth="1"/>
    <col min="2821" max="2821" width="10" style="1" customWidth="1"/>
    <col min="2822" max="2822" width="11.42578125" style="1" customWidth="1"/>
    <col min="2823" max="2823" width="9.140625" style="1"/>
    <col min="2824" max="2824" width="70" style="1" customWidth="1"/>
    <col min="2825" max="2825" width="33" style="1" customWidth="1"/>
    <col min="2826" max="2826" width="10.5703125" style="1" customWidth="1"/>
    <col min="2827" max="3072" width="9.140625" style="1"/>
    <col min="3073" max="3073" width="6.140625" style="1" customWidth="1"/>
    <col min="3074" max="3074" width="63.28515625" style="1" customWidth="1"/>
    <col min="3075" max="3075" width="9.42578125" style="1" customWidth="1"/>
    <col min="3076" max="3076" width="9.85546875" style="1" customWidth="1"/>
    <col min="3077" max="3077" width="10" style="1" customWidth="1"/>
    <col min="3078" max="3078" width="11.42578125" style="1" customWidth="1"/>
    <col min="3079" max="3079" width="9.140625" style="1"/>
    <col min="3080" max="3080" width="70" style="1" customWidth="1"/>
    <col min="3081" max="3081" width="33" style="1" customWidth="1"/>
    <col min="3082" max="3082" width="10.5703125" style="1" customWidth="1"/>
    <col min="3083" max="3328" width="9.140625" style="1"/>
    <col min="3329" max="3329" width="6.140625" style="1" customWidth="1"/>
    <col min="3330" max="3330" width="63.28515625" style="1" customWidth="1"/>
    <col min="3331" max="3331" width="9.42578125" style="1" customWidth="1"/>
    <col min="3332" max="3332" width="9.85546875" style="1" customWidth="1"/>
    <col min="3333" max="3333" width="10" style="1" customWidth="1"/>
    <col min="3334" max="3334" width="11.42578125" style="1" customWidth="1"/>
    <col min="3335" max="3335" width="9.140625" style="1"/>
    <col min="3336" max="3336" width="70" style="1" customWidth="1"/>
    <col min="3337" max="3337" width="33" style="1" customWidth="1"/>
    <col min="3338" max="3338" width="10.5703125" style="1" customWidth="1"/>
    <col min="3339" max="3584" width="9.140625" style="1"/>
    <col min="3585" max="3585" width="6.140625" style="1" customWidth="1"/>
    <col min="3586" max="3586" width="63.28515625" style="1" customWidth="1"/>
    <col min="3587" max="3587" width="9.42578125" style="1" customWidth="1"/>
    <col min="3588" max="3588" width="9.85546875" style="1" customWidth="1"/>
    <col min="3589" max="3589" width="10" style="1" customWidth="1"/>
    <col min="3590" max="3590" width="11.42578125" style="1" customWidth="1"/>
    <col min="3591" max="3591" width="9.140625" style="1"/>
    <col min="3592" max="3592" width="70" style="1" customWidth="1"/>
    <col min="3593" max="3593" width="33" style="1" customWidth="1"/>
    <col min="3594" max="3594" width="10.5703125" style="1" customWidth="1"/>
    <col min="3595" max="3840" width="9.140625" style="1"/>
    <col min="3841" max="3841" width="6.140625" style="1" customWidth="1"/>
    <col min="3842" max="3842" width="63.28515625" style="1" customWidth="1"/>
    <col min="3843" max="3843" width="9.42578125" style="1" customWidth="1"/>
    <col min="3844" max="3844" width="9.85546875" style="1" customWidth="1"/>
    <col min="3845" max="3845" width="10" style="1" customWidth="1"/>
    <col min="3846" max="3846" width="11.42578125" style="1" customWidth="1"/>
    <col min="3847" max="3847" width="9.140625" style="1"/>
    <col min="3848" max="3848" width="70" style="1" customWidth="1"/>
    <col min="3849" max="3849" width="33" style="1" customWidth="1"/>
    <col min="3850" max="3850" width="10.5703125" style="1" customWidth="1"/>
    <col min="3851" max="4096" width="9.140625" style="1"/>
    <col min="4097" max="4097" width="6.140625" style="1" customWidth="1"/>
    <col min="4098" max="4098" width="63.28515625" style="1" customWidth="1"/>
    <col min="4099" max="4099" width="9.42578125" style="1" customWidth="1"/>
    <col min="4100" max="4100" width="9.85546875" style="1" customWidth="1"/>
    <col min="4101" max="4101" width="10" style="1" customWidth="1"/>
    <col min="4102" max="4102" width="11.42578125" style="1" customWidth="1"/>
    <col min="4103" max="4103" width="9.140625" style="1"/>
    <col min="4104" max="4104" width="70" style="1" customWidth="1"/>
    <col min="4105" max="4105" width="33" style="1" customWidth="1"/>
    <col min="4106" max="4106" width="10.5703125" style="1" customWidth="1"/>
    <col min="4107" max="4352" width="9.140625" style="1"/>
    <col min="4353" max="4353" width="6.140625" style="1" customWidth="1"/>
    <col min="4354" max="4354" width="63.28515625" style="1" customWidth="1"/>
    <col min="4355" max="4355" width="9.42578125" style="1" customWidth="1"/>
    <col min="4356" max="4356" width="9.85546875" style="1" customWidth="1"/>
    <col min="4357" max="4357" width="10" style="1" customWidth="1"/>
    <col min="4358" max="4358" width="11.42578125" style="1" customWidth="1"/>
    <col min="4359" max="4359" width="9.140625" style="1"/>
    <col min="4360" max="4360" width="70" style="1" customWidth="1"/>
    <col min="4361" max="4361" width="33" style="1" customWidth="1"/>
    <col min="4362" max="4362" width="10.5703125" style="1" customWidth="1"/>
    <col min="4363" max="4608" width="9.140625" style="1"/>
    <col min="4609" max="4609" width="6.140625" style="1" customWidth="1"/>
    <col min="4610" max="4610" width="63.28515625" style="1" customWidth="1"/>
    <col min="4611" max="4611" width="9.42578125" style="1" customWidth="1"/>
    <col min="4612" max="4612" width="9.85546875" style="1" customWidth="1"/>
    <col min="4613" max="4613" width="10" style="1" customWidth="1"/>
    <col min="4614" max="4614" width="11.42578125" style="1" customWidth="1"/>
    <col min="4615" max="4615" width="9.140625" style="1"/>
    <col min="4616" max="4616" width="70" style="1" customWidth="1"/>
    <col min="4617" max="4617" width="33" style="1" customWidth="1"/>
    <col min="4618" max="4618" width="10.5703125" style="1" customWidth="1"/>
    <col min="4619" max="4864" width="9.140625" style="1"/>
    <col min="4865" max="4865" width="6.140625" style="1" customWidth="1"/>
    <col min="4866" max="4866" width="63.28515625" style="1" customWidth="1"/>
    <col min="4867" max="4867" width="9.42578125" style="1" customWidth="1"/>
    <col min="4868" max="4868" width="9.85546875" style="1" customWidth="1"/>
    <col min="4869" max="4869" width="10" style="1" customWidth="1"/>
    <col min="4870" max="4870" width="11.42578125" style="1" customWidth="1"/>
    <col min="4871" max="4871" width="9.140625" style="1"/>
    <col min="4872" max="4872" width="70" style="1" customWidth="1"/>
    <col min="4873" max="4873" width="33" style="1" customWidth="1"/>
    <col min="4874" max="4874" width="10.5703125" style="1" customWidth="1"/>
    <col min="4875" max="5120" width="9.140625" style="1"/>
    <col min="5121" max="5121" width="6.140625" style="1" customWidth="1"/>
    <col min="5122" max="5122" width="63.28515625" style="1" customWidth="1"/>
    <col min="5123" max="5123" width="9.42578125" style="1" customWidth="1"/>
    <col min="5124" max="5124" width="9.85546875" style="1" customWidth="1"/>
    <col min="5125" max="5125" width="10" style="1" customWidth="1"/>
    <col min="5126" max="5126" width="11.42578125" style="1" customWidth="1"/>
    <col min="5127" max="5127" width="9.140625" style="1"/>
    <col min="5128" max="5128" width="70" style="1" customWidth="1"/>
    <col min="5129" max="5129" width="33" style="1" customWidth="1"/>
    <col min="5130" max="5130" width="10.5703125" style="1" customWidth="1"/>
    <col min="5131" max="5376" width="9.140625" style="1"/>
    <col min="5377" max="5377" width="6.140625" style="1" customWidth="1"/>
    <col min="5378" max="5378" width="63.28515625" style="1" customWidth="1"/>
    <col min="5379" max="5379" width="9.42578125" style="1" customWidth="1"/>
    <col min="5380" max="5380" width="9.85546875" style="1" customWidth="1"/>
    <col min="5381" max="5381" width="10" style="1" customWidth="1"/>
    <col min="5382" max="5382" width="11.42578125" style="1" customWidth="1"/>
    <col min="5383" max="5383" width="9.140625" style="1"/>
    <col min="5384" max="5384" width="70" style="1" customWidth="1"/>
    <col min="5385" max="5385" width="33" style="1" customWidth="1"/>
    <col min="5386" max="5386" width="10.5703125" style="1" customWidth="1"/>
    <col min="5387" max="5632" width="9.140625" style="1"/>
    <col min="5633" max="5633" width="6.140625" style="1" customWidth="1"/>
    <col min="5634" max="5634" width="63.28515625" style="1" customWidth="1"/>
    <col min="5635" max="5635" width="9.42578125" style="1" customWidth="1"/>
    <col min="5636" max="5636" width="9.85546875" style="1" customWidth="1"/>
    <col min="5637" max="5637" width="10" style="1" customWidth="1"/>
    <col min="5638" max="5638" width="11.42578125" style="1" customWidth="1"/>
    <col min="5639" max="5639" width="9.140625" style="1"/>
    <col min="5640" max="5640" width="70" style="1" customWidth="1"/>
    <col min="5641" max="5641" width="33" style="1" customWidth="1"/>
    <col min="5642" max="5642" width="10.5703125" style="1" customWidth="1"/>
    <col min="5643" max="5888" width="9.140625" style="1"/>
    <col min="5889" max="5889" width="6.140625" style="1" customWidth="1"/>
    <col min="5890" max="5890" width="63.28515625" style="1" customWidth="1"/>
    <col min="5891" max="5891" width="9.42578125" style="1" customWidth="1"/>
    <col min="5892" max="5892" width="9.85546875" style="1" customWidth="1"/>
    <col min="5893" max="5893" width="10" style="1" customWidth="1"/>
    <col min="5894" max="5894" width="11.42578125" style="1" customWidth="1"/>
    <col min="5895" max="5895" width="9.140625" style="1"/>
    <col min="5896" max="5896" width="70" style="1" customWidth="1"/>
    <col min="5897" max="5897" width="33" style="1" customWidth="1"/>
    <col min="5898" max="5898" width="10.5703125" style="1" customWidth="1"/>
    <col min="5899" max="6144" width="9.140625" style="1"/>
    <col min="6145" max="6145" width="6.140625" style="1" customWidth="1"/>
    <col min="6146" max="6146" width="63.28515625" style="1" customWidth="1"/>
    <col min="6147" max="6147" width="9.42578125" style="1" customWidth="1"/>
    <col min="6148" max="6148" width="9.85546875" style="1" customWidth="1"/>
    <col min="6149" max="6149" width="10" style="1" customWidth="1"/>
    <col min="6150" max="6150" width="11.42578125" style="1" customWidth="1"/>
    <col min="6151" max="6151" width="9.140625" style="1"/>
    <col min="6152" max="6152" width="70" style="1" customWidth="1"/>
    <col min="6153" max="6153" width="33" style="1" customWidth="1"/>
    <col min="6154" max="6154" width="10.5703125" style="1" customWidth="1"/>
    <col min="6155" max="6400" width="9.140625" style="1"/>
    <col min="6401" max="6401" width="6.140625" style="1" customWidth="1"/>
    <col min="6402" max="6402" width="63.28515625" style="1" customWidth="1"/>
    <col min="6403" max="6403" width="9.42578125" style="1" customWidth="1"/>
    <col min="6404" max="6404" width="9.85546875" style="1" customWidth="1"/>
    <col min="6405" max="6405" width="10" style="1" customWidth="1"/>
    <col min="6406" max="6406" width="11.42578125" style="1" customWidth="1"/>
    <col min="6407" max="6407" width="9.140625" style="1"/>
    <col min="6408" max="6408" width="70" style="1" customWidth="1"/>
    <col min="6409" max="6409" width="33" style="1" customWidth="1"/>
    <col min="6410" max="6410" width="10.5703125" style="1" customWidth="1"/>
    <col min="6411" max="6656" width="9.140625" style="1"/>
    <col min="6657" max="6657" width="6.140625" style="1" customWidth="1"/>
    <col min="6658" max="6658" width="63.28515625" style="1" customWidth="1"/>
    <col min="6659" max="6659" width="9.42578125" style="1" customWidth="1"/>
    <col min="6660" max="6660" width="9.85546875" style="1" customWidth="1"/>
    <col min="6661" max="6661" width="10" style="1" customWidth="1"/>
    <col min="6662" max="6662" width="11.42578125" style="1" customWidth="1"/>
    <col min="6663" max="6663" width="9.140625" style="1"/>
    <col min="6664" max="6664" width="70" style="1" customWidth="1"/>
    <col min="6665" max="6665" width="33" style="1" customWidth="1"/>
    <col min="6666" max="6666" width="10.5703125" style="1" customWidth="1"/>
    <col min="6667" max="6912" width="9.140625" style="1"/>
    <col min="6913" max="6913" width="6.140625" style="1" customWidth="1"/>
    <col min="6914" max="6914" width="63.28515625" style="1" customWidth="1"/>
    <col min="6915" max="6915" width="9.42578125" style="1" customWidth="1"/>
    <col min="6916" max="6916" width="9.85546875" style="1" customWidth="1"/>
    <col min="6917" max="6917" width="10" style="1" customWidth="1"/>
    <col min="6918" max="6918" width="11.42578125" style="1" customWidth="1"/>
    <col min="6919" max="6919" width="9.140625" style="1"/>
    <col min="6920" max="6920" width="70" style="1" customWidth="1"/>
    <col min="6921" max="6921" width="33" style="1" customWidth="1"/>
    <col min="6922" max="6922" width="10.5703125" style="1" customWidth="1"/>
    <col min="6923" max="7168" width="9.140625" style="1"/>
    <col min="7169" max="7169" width="6.140625" style="1" customWidth="1"/>
    <col min="7170" max="7170" width="63.28515625" style="1" customWidth="1"/>
    <col min="7171" max="7171" width="9.42578125" style="1" customWidth="1"/>
    <col min="7172" max="7172" width="9.85546875" style="1" customWidth="1"/>
    <col min="7173" max="7173" width="10" style="1" customWidth="1"/>
    <col min="7174" max="7174" width="11.42578125" style="1" customWidth="1"/>
    <col min="7175" max="7175" width="9.140625" style="1"/>
    <col min="7176" max="7176" width="70" style="1" customWidth="1"/>
    <col min="7177" max="7177" width="33" style="1" customWidth="1"/>
    <col min="7178" max="7178" width="10.5703125" style="1" customWidth="1"/>
    <col min="7179" max="7424" width="9.140625" style="1"/>
    <col min="7425" max="7425" width="6.140625" style="1" customWidth="1"/>
    <col min="7426" max="7426" width="63.28515625" style="1" customWidth="1"/>
    <col min="7427" max="7427" width="9.42578125" style="1" customWidth="1"/>
    <col min="7428" max="7428" width="9.85546875" style="1" customWidth="1"/>
    <col min="7429" max="7429" width="10" style="1" customWidth="1"/>
    <col min="7430" max="7430" width="11.42578125" style="1" customWidth="1"/>
    <col min="7431" max="7431" width="9.140625" style="1"/>
    <col min="7432" max="7432" width="70" style="1" customWidth="1"/>
    <col min="7433" max="7433" width="33" style="1" customWidth="1"/>
    <col min="7434" max="7434" width="10.5703125" style="1" customWidth="1"/>
    <col min="7435" max="7680" width="9.140625" style="1"/>
    <col min="7681" max="7681" width="6.140625" style="1" customWidth="1"/>
    <col min="7682" max="7682" width="63.28515625" style="1" customWidth="1"/>
    <col min="7683" max="7683" width="9.42578125" style="1" customWidth="1"/>
    <col min="7684" max="7684" width="9.85546875" style="1" customWidth="1"/>
    <col min="7685" max="7685" width="10" style="1" customWidth="1"/>
    <col min="7686" max="7686" width="11.42578125" style="1" customWidth="1"/>
    <col min="7687" max="7687" width="9.140625" style="1"/>
    <col min="7688" max="7688" width="70" style="1" customWidth="1"/>
    <col min="7689" max="7689" width="33" style="1" customWidth="1"/>
    <col min="7690" max="7690" width="10.5703125" style="1" customWidth="1"/>
    <col min="7691" max="7936" width="9.140625" style="1"/>
    <col min="7937" max="7937" width="6.140625" style="1" customWidth="1"/>
    <col min="7938" max="7938" width="63.28515625" style="1" customWidth="1"/>
    <col min="7939" max="7939" width="9.42578125" style="1" customWidth="1"/>
    <col min="7940" max="7940" width="9.85546875" style="1" customWidth="1"/>
    <col min="7941" max="7941" width="10" style="1" customWidth="1"/>
    <col min="7942" max="7942" width="11.42578125" style="1" customWidth="1"/>
    <col min="7943" max="7943" width="9.140625" style="1"/>
    <col min="7944" max="7944" width="70" style="1" customWidth="1"/>
    <col min="7945" max="7945" width="33" style="1" customWidth="1"/>
    <col min="7946" max="7946" width="10.5703125" style="1" customWidth="1"/>
    <col min="7947" max="8192" width="9.140625" style="1"/>
    <col min="8193" max="8193" width="6.140625" style="1" customWidth="1"/>
    <col min="8194" max="8194" width="63.28515625" style="1" customWidth="1"/>
    <col min="8195" max="8195" width="9.42578125" style="1" customWidth="1"/>
    <col min="8196" max="8196" width="9.85546875" style="1" customWidth="1"/>
    <col min="8197" max="8197" width="10" style="1" customWidth="1"/>
    <col min="8198" max="8198" width="11.42578125" style="1" customWidth="1"/>
    <col min="8199" max="8199" width="9.140625" style="1"/>
    <col min="8200" max="8200" width="70" style="1" customWidth="1"/>
    <col min="8201" max="8201" width="33" style="1" customWidth="1"/>
    <col min="8202" max="8202" width="10.5703125" style="1" customWidth="1"/>
    <col min="8203" max="8448" width="9.140625" style="1"/>
    <col min="8449" max="8449" width="6.140625" style="1" customWidth="1"/>
    <col min="8450" max="8450" width="63.28515625" style="1" customWidth="1"/>
    <col min="8451" max="8451" width="9.42578125" style="1" customWidth="1"/>
    <col min="8452" max="8452" width="9.85546875" style="1" customWidth="1"/>
    <col min="8453" max="8453" width="10" style="1" customWidth="1"/>
    <col min="8454" max="8454" width="11.42578125" style="1" customWidth="1"/>
    <col min="8455" max="8455" width="9.140625" style="1"/>
    <col min="8456" max="8456" width="70" style="1" customWidth="1"/>
    <col min="8457" max="8457" width="33" style="1" customWidth="1"/>
    <col min="8458" max="8458" width="10.5703125" style="1" customWidth="1"/>
    <col min="8459" max="8704" width="9.140625" style="1"/>
    <col min="8705" max="8705" width="6.140625" style="1" customWidth="1"/>
    <col min="8706" max="8706" width="63.28515625" style="1" customWidth="1"/>
    <col min="8707" max="8707" width="9.42578125" style="1" customWidth="1"/>
    <col min="8708" max="8708" width="9.85546875" style="1" customWidth="1"/>
    <col min="8709" max="8709" width="10" style="1" customWidth="1"/>
    <col min="8710" max="8710" width="11.42578125" style="1" customWidth="1"/>
    <col min="8711" max="8711" width="9.140625" style="1"/>
    <col min="8712" max="8712" width="70" style="1" customWidth="1"/>
    <col min="8713" max="8713" width="33" style="1" customWidth="1"/>
    <col min="8714" max="8714" width="10.5703125" style="1" customWidth="1"/>
    <col min="8715" max="8960" width="9.140625" style="1"/>
    <col min="8961" max="8961" width="6.140625" style="1" customWidth="1"/>
    <col min="8962" max="8962" width="63.28515625" style="1" customWidth="1"/>
    <col min="8963" max="8963" width="9.42578125" style="1" customWidth="1"/>
    <col min="8964" max="8964" width="9.85546875" style="1" customWidth="1"/>
    <col min="8965" max="8965" width="10" style="1" customWidth="1"/>
    <col min="8966" max="8966" width="11.42578125" style="1" customWidth="1"/>
    <col min="8967" max="8967" width="9.140625" style="1"/>
    <col min="8968" max="8968" width="70" style="1" customWidth="1"/>
    <col min="8969" max="8969" width="33" style="1" customWidth="1"/>
    <col min="8970" max="8970" width="10.5703125" style="1" customWidth="1"/>
    <col min="8971" max="9216" width="9.140625" style="1"/>
    <col min="9217" max="9217" width="6.140625" style="1" customWidth="1"/>
    <col min="9218" max="9218" width="63.28515625" style="1" customWidth="1"/>
    <col min="9219" max="9219" width="9.42578125" style="1" customWidth="1"/>
    <col min="9220" max="9220" width="9.85546875" style="1" customWidth="1"/>
    <col min="9221" max="9221" width="10" style="1" customWidth="1"/>
    <col min="9222" max="9222" width="11.42578125" style="1" customWidth="1"/>
    <col min="9223" max="9223" width="9.140625" style="1"/>
    <col min="9224" max="9224" width="70" style="1" customWidth="1"/>
    <col min="9225" max="9225" width="33" style="1" customWidth="1"/>
    <col min="9226" max="9226" width="10.5703125" style="1" customWidth="1"/>
    <col min="9227" max="9472" width="9.140625" style="1"/>
    <col min="9473" max="9473" width="6.140625" style="1" customWidth="1"/>
    <col min="9474" max="9474" width="63.28515625" style="1" customWidth="1"/>
    <col min="9475" max="9475" width="9.42578125" style="1" customWidth="1"/>
    <col min="9476" max="9476" width="9.85546875" style="1" customWidth="1"/>
    <col min="9477" max="9477" width="10" style="1" customWidth="1"/>
    <col min="9478" max="9478" width="11.42578125" style="1" customWidth="1"/>
    <col min="9479" max="9479" width="9.140625" style="1"/>
    <col min="9480" max="9480" width="70" style="1" customWidth="1"/>
    <col min="9481" max="9481" width="33" style="1" customWidth="1"/>
    <col min="9482" max="9482" width="10.5703125" style="1" customWidth="1"/>
    <col min="9483" max="9728" width="9.140625" style="1"/>
    <col min="9729" max="9729" width="6.140625" style="1" customWidth="1"/>
    <col min="9730" max="9730" width="63.28515625" style="1" customWidth="1"/>
    <col min="9731" max="9731" width="9.42578125" style="1" customWidth="1"/>
    <col min="9732" max="9732" width="9.85546875" style="1" customWidth="1"/>
    <col min="9733" max="9733" width="10" style="1" customWidth="1"/>
    <col min="9734" max="9734" width="11.42578125" style="1" customWidth="1"/>
    <col min="9735" max="9735" width="9.140625" style="1"/>
    <col min="9736" max="9736" width="70" style="1" customWidth="1"/>
    <col min="9737" max="9737" width="33" style="1" customWidth="1"/>
    <col min="9738" max="9738" width="10.5703125" style="1" customWidth="1"/>
    <col min="9739" max="9984" width="9.140625" style="1"/>
    <col min="9985" max="9985" width="6.140625" style="1" customWidth="1"/>
    <col min="9986" max="9986" width="63.28515625" style="1" customWidth="1"/>
    <col min="9987" max="9987" width="9.42578125" style="1" customWidth="1"/>
    <col min="9988" max="9988" width="9.85546875" style="1" customWidth="1"/>
    <col min="9989" max="9989" width="10" style="1" customWidth="1"/>
    <col min="9990" max="9990" width="11.42578125" style="1" customWidth="1"/>
    <col min="9991" max="9991" width="9.140625" style="1"/>
    <col min="9992" max="9992" width="70" style="1" customWidth="1"/>
    <col min="9993" max="9993" width="33" style="1" customWidth="1"/>
    <col min="9994" max="9994" width="10.5703125" style="1" customWidth="1"/>
    <col min="9995" max="10240" width="9.140625" style="1"/>
    <col min="10241" max="10241" width="6.140625" style="1" customWidth="1"/>
    <col min="10242" max="10242" width="63.28515625" style="1" customWidth="1"/>
    <col min="10243" max="10243" width="9.42578125" style="1" customWidth="1"/>
    <col min="10244" max="10244" width="9.85546875" style="1" customWidth="1"/>
    <col min="10245" max="10245" width="10" style="1" customWidth="1"/>
    <col min="10246" max="10246" width="11.42578125" style="1" customWidth="1"/>
    <col min="10247" max="10247" width="9.140625" style="1"/>
    <col min="10248" max="10248" width="70" style="1" customWidth="1"/>
    <col min="10249" max="10249" width="33" style="1" customWidth="1"/>
    <col min="10250" max="10250" width="10.5703125" style="1" customWidth="1"/>
    <col min="10251" max="10496" width="9.140625" style="1"/>
    <col min="10497" max="10497" width="6.140625" style="1" customWidth="1"/>
    <col min="10498" max="10498" width="63.28515625" style="1" customWidth="1"/>
    <col min="10499" max="10499" width="9.42578125" style="1" customWidth="1"/>
    <col min="10500" max="10500" width="9.85546875" style="1" customWidth="1"/>
    <col min="10501" max="10501" width="10" style="1" customWidth="1"/>
    <col min="10502" max="10502" width="11.42578125" style="1" customWidth="1"/>
    <col min="10503" max="10503" width="9.140625" style="1"/>
    <col min="10504" max="10504" width="70" style="1" customWidth="1"/>
    <col min="10505" max="10505" width="33" style="1" customWidth="1"/>
    <col min="10506" max="10506" width="10.5703125" style="1" customWidth="1"/>
    <col min="10507" max="10752" width="9.140625" style="1"/>
    <col min="10753" max="10753" width="6.140625" style="1" customWidth="1"/>
    <col min="10754" max="10754" width="63.28515625" style="1" customWidth="1"/>
    <col min="10755" max="10755" width="9.42578125" style="1" customWidth="1"/>
    <col min="10756" max="10756" width="9.85546875" style="1" customWidth="1"/>
    <col min="10757" max="10757" width="10" style="1" customWidth="1"/>
    <col min="10758" max="10758" width="11.42578125" style="1" customWidth="1"/>
    <col min="10759" max="10759" width="9.140625" style="1"/>
    <col min="10760" max="10760" width="70" style="1" customWidth="1"/>
    <col min="10761" max="10761" width="33" style="1" customWidth="1"/>
    <col min="10762" max="10762" width="10.5703125" style="1" customWidth="1"/>
    <col min="10763" max="11008" width="9.140625" style="1"/>
    <col min="11009" max="11009" width="6.140625" style="1" customWidth="1"/>
    <col min="11010" max="11010" width="63.28515625" style="1" customWidth="1"/>
    <col min="11011" max="11011" width="9.42578125" style="1" customWidth="1"/>
    <col min="11012" max="11012" width="9.85546875" style="1" customWidth="1"/>
    <col min="11013" max="11013" width="10" style="1" customWidth="1"/>
    <col min="11014" max="11014" width="11.42578125" style="1" customWidth="1"/>
    <col min="11015" max="11015" width="9.140625" style="1"/>
    <col min="11016" max="11016" width="70" style="1" customWidth="1"/>
    <col min="11017" max="11017" width="33" style="1" customWidth="1"/>
    <col min="11018" max="11018" width="10.5703125" style="1" customWidth="1"/>
    <col min="11019" max="11264" width="9.140625" style="1"/>
    <col min="11265" max="11265" width="6.140625" style="1" customWidth="1"/>
    <col min="11266" max="11266" width="63.28515625" style="1" customWidth="1"/>
    <col min="11267" max="11267" width="9.42578125" style="1" customWidth="1"/>
    <col min="11268" max="11268" width="9.85546875" style="1" customWidth="1"/>
    <col min="11269" max="11269" width="10" style="1" customWidth="1"/>
    <col min="11270" max="11270" width="11.42578125" style="1" customWidth="1"/>
    <col min="11271" max="11271" width="9.140625" style="1"/>
    <col min="11272" max="11272" width="70" style="1" customWidth="1"/>
    <col min="11273" max="11273" width="33" style="1" customWidth="1"/>
    <col min="11274" max="11274" width="10.5703125" style="1" customWidth="1"/>
    <col min="11275" max="11520" width="9.140625" style="1"/>
    <col min="11521" max="11521" width="6.140625" style="1" customWidth="1"/>
    <col min="11522" max="11522" width="63.28515625" style="1" customWidth="1"/>
    <col min="11523" max="11523" width="9.42578125" style="1" customWidth="1"/>
    <col min="11524" max="11524" width="9.85546875" style="1" customWidth="1"/>
    <col min="11525" max="11525" width="10" style="1" customWidth="1"/>
    <col min="11526" max="11526" width="11.42578125" style="1" customWidth="1"/>
    <col min="11527" max="11527" width="9.140625" style="1"/>
    <col min="11528" max="11528" width="70" style="1" customWidth="1"/>
    <col min="11529" max="11529" width="33" style="1" customWidth="1"/>
    <col min="11530" max="11530" width="10.5703125" style="1" customWidth="1"/>
    <col min="11531" max="11776" width="9.140625" style="1"/>
    <col min="11777" max="11777" width="6.140625" style="1" customWidth="1"/>
    <col min="11778" max="11778" width="63.28515625" style="1" customWidth="1"/>
    <col min="11779" max="11779" width="9.42578125" style="1" customWidth="1"/>
    <col min="11780" max="11780" width="9.85546875" style="1" customWidth="1"/>
    <col min="11781" max="11781" width="10" style="1" customWidth="1"/>
    <col min="11782" max="11782" width="11.42578125" style="1" customWidth="1"/>
    <col min="11783" max="11783" width="9.140625" style="1"/>
    <col min="11784" max="11784" width="70" style="1" customWidth="1"/>
    <col min="11785" max="11785" width="33" style="1" customWidth="1"/>
    <col min="11786" max="11786" width="10.5703125" style="1" customWidth="1"/>
    <col min="11787" max="12032" width="9.140625" style="1"/>
    <col min="12033" max="12033" width="6.140625" style="1" customWidth="1"/>
    <col min="12034" max="12034" width="63.28515625" style="1" customWidth="1"/>
    <col min="12035" max="12035" width="9.42578125" style="1" customWidth="1"/>
    <col min="12036" max="12036" width="9.85546875" style="1" customWidth="1"/>
    <col min="12037" max="12037" width="10" style="1" customWidth="1"/>
    <col min="12038" max="12038" width="11.42578125" style="1" customWidth="1"/>
    <col min="12039" max="12039" width="9.140625" style="1"/>
    <col min="12040" max="12040" width="70" style="1" customWidth="1"/>
    <col min="12041" max="12041" width="33" style="1" customWidth="1"/>
    <col min="12042" max="12042" width="10.5703125" style="1" customWidth="1"/>
    <col min="12043" max="12288" width="9.140625" style="1"/>
    <col min="12289" max="12289" width="6.140625" style="1" customWidth="1"/>
    <col min="12290" max="12290" width="63.28515625" style="1" customWidth="1"/>
    <col min="12291" max="12291" width="9.42578125" style="1" customWidth="1"/>
    <col min="12292" max="12292" width="9.85546875" style="1" customWidth="1"/>
    <col min="12293" max="12293" width="10" style="1" customWidth="1"/>
    <col min="12294" max="12294" width="11.42578125" style="1" customWidth="1"/>
    <col min="12295" max="12295" width="9.140625" style="1"/>
    <col min="12296" max="12296" width="70" style="1" customWidth="1"/>
    <col min="12297" max="12297" width="33" style="1" customWidth="1"/>
    <col min="12298" max="12298" width="10.5703125" style="1" customWidth="1"/>
    <col min="12299" max="12544" width="9.140625" style="1"/>
    <col min="12545" max="12545" width="6.140625" style="1" customWidth="1"/>
    <col min="12546" max="12546" width="63.28515625" style="1" customWidth="1"/>
    <col min="12547" max="12547" width="9.42578125" style="1" customWidth="1"/>
    <col min="12548" max="12548" width="9.85546875" style="1" customWidth="1"/>
    <col min="12549" max="12549" width="10" style="1" customWidth="1"/>
    <col min="12550" max="12550" width="11.42578125" style="1" customWidth="1"/>
    <col min="12551" max="12551" width="9.140625" style="1"/>
    <col min="12552" max="12552" width="70" style="1" customWidth="1"/>
    <col min="12553" max="12553" width="33" style="1" customWidth="1"/>
    <col min="12554" max="12554" width="10.5703125" style="1" customWidth="1"/>
    <col min="12555" max="12800" width="9.140625" style="1"/>
    <col min="12801" max="12801" width="6.140625" style="1" customWidth="1"/>
    <col min="12802" max="12802" width="63.28515625" style="1" customWidth="1"/>
    <col min="12803" max="12803" width="9.42578125" style="1" customWidth="1"/>
    <col min="12804" max="12804" width="9.85546875" style="1" customWidth="1"/>
    <col min="12805" max="12805" width="10" style="1" customWidth="1"/>
    <col min="12806" max="12806" width="11.42578125" style="1" customWidth="1"/>
    <col min="12807" max="12807" width="9.140625" style="1"/>
    <col min="12808" max="12808" width="70" style="1" customWidth="1"/>
    <col min="12809" max="12809" width="33" style="1" customWidth="1"/>
    <col min="12810" max="12810" width="10.5703125" style="1" customWidth="1"/>
    <col min="12811" max="13056" width="9.140625" style="1"/>
    <col min="13057" max="13057" width="6.140625" style="1" customWidth="1"/>
    <col min="13058" max="13058" width="63.28515625" style="1" customWidth="1"/>
    <col min="13059" max="13059" width="9.42578125" style="1" customWidth="1"/>
    <col min="13060" max="13060" width="9.85546875" style="1" customWidth="1"/>
    <col min="13061" max="13061" width="10" style="1" customWidth="1"/>
    <col min="13062" max="13062" width="11.42578125" style="1" customWidth="1"/>
    <col min="13063" max="13063" width="9.140625" style="1"/>
    <col min="13064" max="13064" width="70" style="1" customWidth="1"/>
    <col min="13065" max="13065" width="33" style="1" customWidth="1"/>
    <col min="13066" max="13066" width="10.5703125" style="1" customWidth="1"/>
    <col min="13067" max="13312" width="9.140625" style="1"/>
    <col min="13313" max="13313" width="6.140625" style="1" customWidth="1"/>
    <col min="13314" max="13314" width="63.28515625" style="1" customWidth="1"/>
    <col min="13315" max="13315" width="9.42578125" style="1" customWidth="1"/>
    <col min="13316" max="13316" width="9.85546875" style="1" customWidth="1"/>
    <col min="13317" max="13317" width="10" style="1" customWidth="1"/>
    <col min="13318" max="13318" width="11.42578125" style="1" customWidth="1"/>
    <col min="13319" max="13319" width="9.140625" style="1"/>
    <col min="13320" max="13320" width="70" style="1" customWidth="1"/>
    <col min="13321" max="13321" width="33" style="1" customWidth="1"/>
    <col min="13322" max="13322" width="10.5703125" style="1" customWidth="1"/>
    <col min="13323" max="13568" width="9.140625" style="1"/>
    <col min="13569" max="13569" width="6.140625" style="1" customWidth="1"/>
    <col min="13570" max="13570" width="63.28515625" style="1" customWidth="1"/>
    <col min="13571" max="13571" width="9.42578125" style="1" customWidth="1"/>
    <col min="13572" max="13572" width="9.85546875" style="1" customWidth="1"/>
    <col min="13573" max="13573" width="10" style="1" customWidth="1"/>
    <col min="13574" max="13574" width="11.42578125" style="1" customWidth="1"/>
    <col min="13575" max="13575" width="9.140625" style="1"/>
    <col min="13576" max="13576" width="70" style="1" customWidth="1"/>
    <col min="13577" max="13577" width="33" style="1" customWidth="1"/>
    <col min="13578" max="13578" width="10.5703125" style="1" customWidth="1"/>
    <col min="13579" max="13824" width="9.140625" style="1"/>
    <col min="13825" max="13825" width="6.140625" style="1" customWidth="1"/>
    <col min="13826" max="13826" width="63.28515625" style="1" customWidth="1"/>
    <col min="13827" max="13827" width="9.42578125" style="1" customWidth="1"/>
    <col min="13828" max="13828" width="9.85546875" style="1" customWidth="1"/>
    <col min="13829" max="13829" width="10" style="1" customWidth="1"/>
    <col min="13830" max="13830" width="11.42578125" style="1" customWidth="1"/>
    <col min="13831" max="13831" width="9.140625" style="1"/>
    <col min="13832" max="13832" width="70" style="1" customWidth="1"/>
    <col min="13833" max="13833" width="33" style="1" customWidth="1"/>
    <col min="13834" max="13834" width="10.5703125" style="1" customWidth="1"/>
    <col min="13835" max="14080" width="9.140625" style="1"/>
    <col min="14081" max="14081" width="6.140625" style="1" customWidth="1"/>
    <col min="14082" max="14082" width="63.28515625" style="1" customWidth="1"/>
    <col min="14083" max="14083" width="9.42578125" style="1" customWidth="1"/>
    <col min="14084" max="14084" width="9.85546875" style="1" customWidth="1"/>
    <col min="14085" max="14085" width="10" style="1" customWidth="1"/>
    <col min="14086" max="14086" width="11.42578125" style="1" customWidth="1"/>
    <col min="14087" max="14087" width="9.140625" style="1"/>
    <col min="14088" max="14088" width="70" style="1" customWidth="1"/>
    <col min="14089" max="14089" width="33" style="1" customWidth="1"/>
    <col min="14090" max="14090" width="10.5703125" style="1" customWidth="1"/>
    <col min="14091" max="14336" width="9.140625" style="1"/>
    <col min="14337" max="14337" width="6.140625" style="1" customWidth="1"/>
    <col min="14338" max="14338" width="63.28515625" style="1" customWidth="1"/>
    <col min="14339" max="14339" width="9.42578125" style="1" customWidth="1"/>
    <col min="14340" max="14340" width="9.85546875" style="1" customWidth="1"/>
    <col min="14341" max="14341" width="10" style="1" customWidth="1"/>
    <col min="14342" max="14342" width="11.42578125" style="1" customWidth="1"/>
    <col min="14343" max="14343" width="9.140625" style="1"/>
    <col min="14344" max="14344" width="70" style="1" customWidth="1"/>
    <col min="14345" max="14345" width="33" style="1" customWidth="1"/>
    <col min="14346" max="14346" width="10.5703125" style="1" customWidth="1"/>
    <col min="14347" max="14592" width="9.140625" style="1"/>
    <col min="14593" max="14593" width="6.140625" style="1" customWidth="1"/>
    <col min="14594" max="14594" width="63.28515625" style="1" customWidth="1"/>
    <col min="14595" max="14595" width="9.42578125" style="1" customWidth="1"/>
    <col min="14596" max="14596" width="9.85546875" style="1" customWidth="1"/>
    <col min="14597" max="14597" width="10" style="1" customWidth="1"/>
    <col min="14598" max="14598" width="11.42578125" style="1" customWidth="1"/>
    <col min="14599" max="14599" width="9.140625" style="1"/>
    <col min="14600" max="14600" width="70" style="1" customWidth="1"/>
    <col min="14601" max="14601" width="33" style="1" customWidth="1"/>
    <col min="14602" max="14602" width="10.5703125" style="1" customWidth="1"/>
    <col min="14603" max="14848" width="9.140625" style="1"/>
    <col min="14849" max="14849" width="6.140625" style="1" customWidth="1"/>
    <col min="14850" max="14850" width="63.28515625" style="1" customWidth="1"/>
    <col min="14851" max="14851" width="9.42578125" style="1" customWidth="1"/>
    <col min="14852" max="14852" width="9.85546875" style="1" customWidth="1"/>
    <col min="14853" max="14853" width="10" style="1" customWidth="1"/>
    <col min="14854" max="14854" width="11.42578125" style="1" customWidth="1"/>
    <col min="14855" max="14855" width="9.140625" style="1"/>
    <col min="14856" max="14856" width="70" style="1" customWidth="1"/>
    <col min="14857" max="14857" width="33" style="1" customWidth="1"/>
    <col min="14858" max="14858" width="10.5703125" style="1" customWidth="1"/>
    <col min="14859" max="15104" width="9.140625" style="1"/>
    <col min="15105" max="15105" width="6.140625" style="1" customWidth="1"/>
    <col min="15106" max="15106" width="63.28515625" style="1" customWidth="1"/>
    <col min="15107" max="15107" width="9.42578125" style="1" customWidth="1"/>
    <col min="15108" max="15108" width="9.85546875" style="1" customWidth="1"/>
    <col min="15109" max="15109" width="10" style="1" customWidth="1"/>
    <col min="15110" max="15110" width="11.42578125" style="1" customWidth="1"/>
    <col min="15111" max="15111" width="9.140625" style="1"/>
    <col min="15112" max="15112" width="70" style="1" customWidth="1"/>
    <col min="15113" max="15113" width="33" style="1" customWidth="1"/>
    <col min="15114" max="15114" width="10.5703125" style="1" customWidth="1"/>
    <col min="15115" max="15360" width="9.140625" style="1"/>
    <col min="15361" max="15361" width="6.140625" style="1" customWidth="1"/>
    <col min="15362" max="15362" width="63.28515625" style="1" customWidth="1"/>
    <col min="15363" max="15363" width="9.42578125" style="1" customWidth="1"/>
    <col min="15364" max="15364" width="9.85546875" style="1" customWidth="1"/>
    <col min="15365" max="15365" width="10" style="1" customWidth="1"/>
    <col min="15366" max="15366" width="11.42578125" style="1" customWidth="1"/>
    <col min="15367" max="15367" width="9.140625" style="1"/>
    <col min="15368" max="15368" width="70" style="1" customWidth="1"/>
    <col min="15369" max="15369" width="33" style="1" customWidth="1"/>
    <col min="15370" max="15370" width="10.5703125" style="1" customWidth="1"/>
    <col min="15371" max="15616" width="9.140625" style="1"/>
    <col min="15617" max="15617" width="6.140625" style="1" customWidth="1"/>
    <col min="15618" max="15618" width="63.28515625" style="1" customWidth="1"/>
    <col min="15619" max="15619" width="9.42578125" style="1" customWidth="1"/>
    <col min="15620" max="15620" width="9.85546875" style="1" customWidth="1"/>
    <col min="15621" max="15621" width="10" style="1" customWidth="1"/>
    <col min="15622" max="15622" width="11.42578125" style="1" customWidth="1"/>
    <col min="15623" max="15623" width="9.140625" style="1"/>
    <col min="15624" max="15624" width="70" style="1" customWidth="1"/>
    <col min="15625" max="15625" width="33" style="1" customWidth="1"/>
    <col min="15626" max="15626" width="10.5703125" style="1" customWidth="1"/>
    <col min="15627" max="15872" width="9.140625" style="1"/>
    <col min="15873" max="15873" width="6.140625" style="1" customWidth="1"/>
    <col min="15874" max="15874" width="63.28515625" style="1" customWidth="1"/>
    <col min="15875" max="15875" width="9.42578125" style="1" customWidth="1"/>
    <col min="15876" max="15876" width="9.85546875" style="1" customWidth="1"/>
    <col min="15877" max="15877" width="10" style="1" customWidth="1"/>
    <col min="15878" max="15878" width="11.42578125" style="1" customWidth="1"/>
    <col min="15879" max="15879" width="9.140625" style="1"/>
    <col min="15880" max="15880" width="70" style="1" customWidth="1"/>
    <col min="15881" max="15881" width="33" style="1" customWidth="1"/>
    <col min="15882" max="15882" width="10.5703125" style="1" customWidth="1"/>
    <col min="15883" max="16128" width="9.140625" style="1"/>
    <col min="16129" max="16129" width="6.140625" style="1" customWidth="1"/>
    <col min="16130" max="16130" width="63.28515625" style="1" customWidth="1"/>
    <col min="16131" max="16131" width="9.42578125" style="1" customWidth="1"/>
    <col min="16132" max="16132" width="9.85546875" style="1" customWidth="1"/>
    <col min="16133" max="16133" width="10" style="1" customWidth="1"/>
    <col min="16134" max="16134" width="11.42578125" style="1" customWidth="1"/>
    <col min="16135" max="16135" width="9.140625" style="1"/>
    <col min="16136" max="16136" width="70" style="1" customWidth="1"/>
    <col min="16137" max="16137" width="33" style="1" customWidth="1"/>
    <col min="16138" max="16138" width="10.5703125" style="1" customWidth="1"/>
    <col min="16139" max="16384" width="9.140625" style="1"/>
  </cols>
  <sheetData>
    <row r="1" spans="1:6" ht="15.75" thickTop="1">
      <c r="A1" s="66"/>
      <c r="B1" s="67"/>
      <c r="C1" s="67"/>
      <c r="D1" s="67"/>
      <c r="E1" s="67"/>
      <c r="F1" s="68"/>
    </row>
    <row r="2" spans="1:6">
      <c r="A2" s="69"/>
      <c r="F2" s="71"/>
    </row>
    <row r="3" spans="1:6">
      <c r="A3" s="69"/>
      <c r="F3" s="71"/>
    </row>
    <row r="4" spans="1:6">
      <c r="A4" s="69"/>
      <c r="F4" s="71"/>
    </row>
    <row r="5" spans="1:6">
      <c r="A5" s="72"/>
      <c r="F5" s="71"/>
    </row>
    <row r="6" spans="1:6">
      <c r="A6" s="72"/>
      <c r="F6" s="71"/>
    </row>
    <row r="7" spans="1:6">
      <c r="A7" s="72"/>
      <c r="F7" s="71"/>
    </row>
    <row r="8" spans="1:6">
      <c r="A8" s="72"/>
      <c r="B8" s="73" t="s">
        <v>0</v>
      </c>
      <c r="F8" s="71"/>
    </row>
    <row r="9" spans="1:6">
      <c r="A9" s="69"/>
      <c r="B9" s="74"/>
      <c r="F9" s="71"/>
    </row>
    <row r="10" spans="1:6">
      <c r="A10" s="69"/>
      <c r="B10" s="74"/>
      <c r="F10" s="71"/>
    </row>
    <row r="11" spans="1:6">
      <c r="A11" s="69"/>
      <c r="B11" s="74"/>
      <c r="F11" s="71"/>
    </row>
    <row r="12" spans="1:6">
      <c r="A12" s="75"/>
      <c r="B12" s="76"/>
      <c r="F12" s="71"/>
    </row>
    <row r="13" spans="1:6">
      <c r="A13" s="69"/>
      <c r="B13" s="74"/>
      <c r="F13" s="71"/>
    </row>
    <row r="14" spans="1:6">
      <c r="A14" s="69"/>
      <c r="B14" s="74"/>
      <c r="F14" s="71"/>
    </row>
    <row r="15" spans="1:6">
      <c r="A15" s="69"/>
      <c r="B15" s="77" t="s">
        <v>1</v>
      </c>
      <c r="F15" s="71"/>
    </row>
    <row r="16" spans="1:6">
      <c r="A16" s="69"/>
      <c r="F16" s="71"/>
    </row>
    <row r="17" spans="1:6">
      <c r="A17" s="69"/>
      <c r="F17" s="71"/>
    </row>
    <row r="18" spans="1:6" ht="117.75" customHeight="1">
      <c r="A18" s="270" t="s">
        <v>2</v>
      </c>
      <c r="B18" s="271"/>
      <c r="C18" s="271"/>
      <c r="D18" s="271"/>
      <c r="E18" s="271"/>
      <c r="F18" s="272"/>
    </row>
    <row r="19" spans="1:6">
      <c r="A19" s="69"/>
      <c r="B19" s="78"/>
      <c r="F19" s="71"/>
    </row>
    <row r="20" spans="1:6">
      <c r="A20" s="79"/>
      <c r="B20" s="80"/>
      <c r="F20" s="71"/>
    </row>
    <row r="21" spans="1:6">
      <c r="A21" s="81"/>
      <c r="B21" s="82"/>
      <c r="F21" s="71"/>
    </row>
    <row r="22" spans="1:6">
      <c r="A22" s="81"/>
      <c r="B22" s="80"/>
      <c r="F22" s="71"/>
    </row>
    <row r="23" spans="1:6">
      <c r="A23" s="81"/>
      <c r="B23" s="80"/>
      <c r="F23" s="71"/>
    </row>
    <row r="24" spans="1:6">
      <c r="A24" s="81"/>
      <c r="B24" s="80"/>
      <c r="F24" s="71"/>
    </row>
    <row r="25" spans="1:6">
      <c r="A25" s="81"/>
      <c r="B25" s="82"/>
      <c r="F25" s="71"/>
    </row>
    <row r="26" spans="1:6">
      <c r="A26" s="69"/>
      <c r="B26" s="80"/>
      <c r="F26" s="71"/>
    </row>
    <row r="27" spans="1:6">
      <c r="A27" s="81"/>
      <c r="F27" s="71"/>
    </row>
    <row r="28" spans="1:6">
      <c r="A28" s="81"/>
      <c r="F28" s="71"/>
    </row>
    <row r="29" spans="1:6">
      <c r="A29" s="81"/>
      <c r="F29" s="71"/>
    </row>
    <row r="30" spans="1:6">
      <c r="A30" s="81"/>
      <c r="B30" s="82"/>
      <c r="F30" s="71"/>
    </row>
    <row r="31" spans="1:6">
      <c r="A31" s="81"/>
      <c r="B31" s="80"/>
      <c r="F31" s="71"/>
    </row>
    <row r="32" spans="1:6">
      <c r="A32" s="81"/>
      <c r="B32" s="83"/>
      <c r="F32" s="71"/>
    </row>
    <row r="33" spans="1:6">
      <c r="A33" s="81"/>
      <c r="B33" s="83"/>
      <c r="F33" s="71"/>
    </row>
    <row r="34" spans="1:6">
      <c r="A34" s="81"/>
      <c r="B34" s="83"/>
      <c r="F34" s="71"/>
    </row>
    <row r="35" spans="1:6">
      <c r="A35" s="81"/>
      <c r="B35" s="83"/>
      <c r="F35" s="71"/>
    </row>
    <row r="36" spans="1:6">
      <c r="A36" s="81"/>
      <c r="B36" s="83"/>
      <c r="F36" s="71"/>
    </row>
    <row r="37" spans="1:6">
      <c r="A37" s="81"/>
      <c r="F37" s="71"/>
    </row>
    <row r="38" spans="1:6">
      <c r="A38" s="81"/>
      <c r="F38" s="71"/>
    </row>
    <row r="39" spans="1:6">
      <c r="A39" s="81"/>
      <c r="F39" s="71"/>
    </row>
    <row r="40" spans="1:6">
      <c r="A40" s="81"/>
      <c r="F40" s="71"/>
    </row>
    <row r="41" spans="1:6">
      <c r="A41" s="81"/>
      <c r="F41" s="71"/>
    </row>
    <row r="42" spans="1:6">
      <c r="A42" s="81"/>
      <c r="F42" s="71"/>
    </row>
    <row r="43" spans="1:6">
      <c r="A43" s="81"/>
      <c r="F43" s="71"/>
    </row>
    <row r="44" spans="1:6">
      <c r="A44" s="81"/>
      <c r="F44" s="71"/>
    </row>
    <row r="45" spans="1:6">
      <c r="A45" s="81"/>
      <c r="F45" s="71"/>
    </row>
    <row r="46" spans="1:6" ht="15.75" thickBot="1">
      <c r="A46" s="81"/>
      <c r="F46" s="71"/>
    </row>
    <row r="47" spans="1:6" ht="15.75" thickTop="1">
      <c r="A47" s="273"/>
      <c r="B47" s="273"/>
      <c r="C47" s="273"/>
      <c r="D47" s="273"/>
      <c r="E47" s="273"/>
      <c r="F47" s="273"/>
    </row>
    <row r="48" spans="1:6">
      <c r="A48" s="274"/>
      <c r="B48" s="274"/>
      <c r="C48" s="274"/>
      <c r="D48" s="274"/>
      <c r="E48" s="274"/>
      <c r="F48" s="274"/>
    </row>
    <row r="49" spans="1:6" s="9" customFormat="1" ht="29.25" thickBot="1">
      <c r="A49" s="84" t="s">
        <v>3</v>
      </c>
      <c r="B49" s="84" t="s">
        <v>4</v>
      </c>
      <c r="C49" s="85" t="s">
        <v>5</v>
      </c>
      <c r="D49" s="84" t="s">
        <v>6</v>
      </c>
      <c r="E49" s="86" t="s">
        <v>7</v>
      </c>
      <c r="F49" s="86" t="s">
        <v>8</v>
      </c>
    </row>
    <row r="50" spans="1:6" ht="12" customHeight="1">
      <c r="A50" s="87"/>
      <c r="B50" s="88"/>
      <c r="C50" s="89"/>
      <c r="D50" s="87"/>
      <c r="E50" s="90"/>
      <c r="F50" s="91"/>
    </row>
    <row r="51" spans="1:6">
      <c r="A51" s="56"/>
      <c r="B51" s="92" t="s">
        <v>9</v>
      </c>
      <c r="C51" s="93"/>
      <c r="D51" s="56"/>
      <c r="E51" s="93"/>
      <c r="F51" s="94"/>
    </row>
    <row r="52" spans="1:6">
      <c r="A52" s="56"/>
      <c r="B52" s="92" t="s">
        <v>10</v>
      </c>
      <c r="C52" s="93"/>
      <c r="D52" s="56"/>
      <c r="E52" s="93"/>
      <c r="F52" s="94"/>
    </row>
    <row r="53" spans="1:6">
      <c r="A53" s="56"/>
      <c r="B53" s="92"/>
      <c r="C53" s="93"/>
      <c r="D53" s="56"/>
      <c r="E53" s="93"/>
      <c r="F53" s="94"/>
    </row>
    <row r="54" spans="1:6">
      <c r="A54" s="95"/>
      <c r="B54" s="57" t="s">
        <v>11</v>
      </c>
      <c r="C54" s="96"/>
      <c r="D54" s="97"/>
      <c r="E54" s="98"/>
      <c r="F54" s="99"/>
    </row>
    <row r="55" spans="1:6">
      <c r="A55" s="56"/>
      <c r="B55" s="61" t="s">
        <v>12</v>
      </c>
      <c r="C55" s="93"/>
      <c r="D55" s="56"/>
      <c r="E55" s="93"/>
      <c r="F55" s="94"/>
    </row>
    <row r="56" spans="1:6">
      <c r="A56" s="56"/>
      <c r="B56" s="61"/>
      <c r="C56" s="93"/>
      <c r="D56" s="56"/>
      <c r="E56" s="93"/>
      <c r="F56" s="94"/>
    </row>
    <row r="57" spans="1:6">
      <c r="A57" s="5" t="s">
        <v>13</v>
      </c>
      <c r="B57" s="10" t="s">
        <v>14</v>
      </c>
      <c r="C57" s="5" t="s">
        <v>15</v>
      </c>
      <c r="D57" s="3">
        <v>21</v>
      </c>
      <c r="E57" s="7"/>
      <c r="F57" s="8">
        <f>D57*E57</f>
        <v>0</v>
      </c>
    </row>
    <row r="58" spans="1:6">
      <c r="A58" s="56"/>
      <c r="B58" s="10"/>
      <c r="C58" s="58"/>
      <c r="D58" s="56"/>
      <c r="E58" s="59"/>
      <c r="F58" s="8"/>
    </row>
    <row r="59" spans="1:6" ht="30" customHeight="1">
      <c r="A59" s="5" t="s">
        <v>16</v>
      </c>
      <c r="B59" s="10" t="s">
        <v>17</v>
      </c>
      <c r="C59" s="5" t="s">
        <v>18</v>
      </c>
      <c r="D59" s="5">
        <v>16</v>
      </c>
      <c r="E59" s="7"/>
      <c r="F59" s="8">
        <f t="shared" ref="F59:F98" si="0">D59*E59</f>
        <v>0</v>
      </c>
    </row>
    <row r="60" spans="1:6">
      <c r="A60" s="5"/>
      <c r="B60" s="10"/>
      <c r="C60" s="5"/>
      <c r="D60" s="5"/>
      <c r="E60" s="7"/>
      <c r="F60" s="8"/>
    </row>
    <row r="61" spans="1:6" ht="15.75" customHeight="1">
      <c r="A61" s="5" t="s">
        <v>19</v>
      </c>
      <c r="B61" s="10" t="s">
        <v>20</v>
      </c>
      <c r="C61" s="5" t="s">
        <v>18</v>
      </c>
      <c r="D61" s="4">
        <v>3</v>
      </c>
      <c r="E61" s="7"/>
      <c r="F61" s="8">
        <f t="shared" si="0"/>
        <v>0</v>
      </c>
    </row>
    <row r="62" spans="1:6">
      <c r="A62" s="5"/>
      <c r="B62" s="10"/>
      <c r="C62" s="5"/>
      <c r="D62" s="4"/>
      <c r="E62" s="7"/>
      <c r="F62" s="8"/>
    </row>
    <row r="63" spans="1:6" ht="45">
      <c r="A63" s="5" t="s">
        <v>21</v>
      </c>
      <c r="B63" s="10" t="s">
        <v>22</v>
      </c>
      <c r="C63" s="5" t="s">
        <v>18</v>
      </c>
      <c r="D63" s="5">
        <v>5</v>
      </c>
      <c r="E63" s="7"/>
      <c r="F63" s="8">
        <f t="shared" si="0"/>
        <v>0</v>
      </c>
    </row>
    <row r="64" spans="1:6">
      <c r="A64" s="56"/>
      <c r="B64" s="10"/>
      <c r="C64" s="5"/>
      <c r="D64" s="5"/>
      <c r="E64" s="7"/>
      <c r="F64" s="8"/>
    </row>
    <row r="65" spans="1:13" ht="45" customHeight="1">
      <c r="A65" s="5" t="s">
        <v>23</v>
      </c>
      <c r="B65" s="10" t="s">
        <v>24</v>
      </c>
      <c r="C65" s="5" t="s">
        <v>18</v>
      </c>
      <c r="D65" s="5">
        <v>3</v>
      </c>
      <c r="E65" s="7"/>
      <c r="F65" s="8">
        <f t="shared" si="0"/>
        <v>0</v>
      </c>
    </row>
    <row r="66" spans="1:13" ht="16.5" customHeight="1">
      <c r="A66" s="5"/>
      <c r="B66" s="10"/>
      <c r="C66" s="5"/>
      <c r="D66" s="5"/>
      <c r="E66" s="7"/>
      <c r="F66" s="8"/>
    </row>
    <row r="67" spans="1:13">
      <c r="A67" s="56"/>
      <c r="B67" s="61" t="s">
        <v>25</v>
      </c>
      <c r="C67" s="59"/>
      <c r="D67" s="59"/>
      <c r="E67" s="59"/>
      <c r="F67" s="8"/>
    </row>
    <row r="68" spans="1:13">
      <c r="A68" s="56"/>
      <c r="B68" s="61" t="s">
        <v>26</v>
      </c>
      <c r="C68" s="59"/>
      <c r="D68" s="59"/>
      <c r="E68" s="59"/>
      <c r="F68" s="8"/>
    </row>
    <row r="69" spans="1:13">
      <c r="A69" s="56"/>
      <c r="B69" s="60"/>
      <c r="C69" s="58"/>
      <c r="D69" s="56"/>
      <c r="E69" s="59"/>
      <c r="F69" s="8"/>
    </row>
    <row r="70" spans="1:13">
      <c r="A70" s="56" t="s">
        <v>27</v>
      </c>
      <c r="B70" s="10" t="s">
        <v>28</v>
      </c>
      <c r="C70" s="5" t="s">
        <v>18</v>
      </c>
      <c r="D70" s="5">
        <v>2</v>
      </c>
      <c r="E70" s="64"/>
      <c r="F70" s="8">
        <f t="shared" si="0"/>
        <v>0</v>
      </c>
    </row>
    <row r="71" spans="1:13">
      <c r="A71" s="56"/>
      <c r="B71" s="100"/>
      <c r="C71" s="59"/>
      <c r="D71" s="59"/>
      <c r="E71" s="59"/>
      <c r="F71" s="8"/>
    </row>
    <row r="72" spans="1:13" ht="14.25" customHeight="1">
      <c r="A72" s="56" t="s">
        <v>29</v>
      </c>
      <c r="B72" s="10" t="s">
        <v>30</v>
      </c>
      <c r="C72" s="95" t="s">
        <v>18</v>
      </c>
      <c r="D72" s="2">
        <v>0.4</v>
      </c>
      <c r="E72" s="101"/>
      <c r="F72" s="8">
        <f t="shared" si="0"/>
        <v>0</v>
      </c>
      <c r="H72" s="55"/>
      <c r="I72" s="102"/>
      <c r="J72" s="55"/>
      <c r="K72" s="55"/>
      <c r="L72" s="103"/>
      <c r="M72" s="104"/>
    </row>
    <row r="73" spans="1:13" ht="14.25" customHeight="1">
      <c r="A73" s="56"/>
      <c r="B73" s="105"/>
      <c r="C73" s="59"/>
      <c r="D73" s="59"/>
      <c r="E73" s="59"/>
      <c r="F73" s="8"/>
    </row>
    <row r="74" spans="1:13" ht="30">
      <c r="A74" s="5" t="s">
        <v>31</v>
      </c>
      <c r="B74" s="10" t="s">
        <v>32</v>
      </c>
      <c r="C74" s="5" t="s">
        <v>18</v>
      </c>
      <c r="D74" s="5">
        <v>0.1</v>
      </c>
      <c r="E74" s="101"/>
      <c r="F74" s="8">
        <f t="shared" si="0"/>
        <v>0</v>
      </c>
    </row>
    <row r="75" spans="1:13">
      <c r="A75" s="100"/>
      <c r="B75" s="27"/>
      <c r="C75" s="13"/>
      <c r="D75" s="13"/>
      <c r="E75" s="13"/>
      <c r="F75" s="8"/>
    </row>
    <row r="76" spans="1:13" ht="31.5" customHeight="1">
      <c r="A76" s="5" t="s">
        <v>33</v>
      </c>
      <c r="B76" s="10" t="s">
        <v>34</v>
      </c>
      <c r="C76" s="5" t="s">
        <v>18</v>
      </c>
      <c r="D76" s="5">
        <v>0.1</v>
      </c>
      <c r="E76" s="7"/>
      <c r="F76" s="8">
        <f t="shared" si="0"/>
        <v>0</v>
      </c>
    </row>
    <row r="77" spans="1:13" ht="10.5" customHeight="1">
      <c r="A77" s="56"/>
      <c r="B77" s="10"/>
      <c r="C77" s="5"/>
      <c r="D77" s="5"/>
      <c r="E77" s="7"/>
      <c r="F77" s="8"/>
    </row>
    <row r="78" spans="1:13">
      <c r="A78" s="56"/>
      <c r="B78" s="10"/>
      <c r="C78" s="58"/>
      <c r="D78" s="56"/>
      <c r="E78" s="59"/>
      <c r="F78" s="8"/>
    </row>
    <row r="79" spans="1:13">
      <c r="A79" s="56"/>
      <c r="B79" s="61" t="s">
        <v>35</v>
      </c>
      <c r="C79" s="58"/>
      <c r="D79" s="56"/>
      <c r="E79" s="59"/>
      <c r="F79" s="8"/>
    </row>
    <row r="80" spans="1:13">
      <c r="A80" s="56"/>
      <c r="B80" s="10" t="s">
        <v>36</v>
      </c>
      <c r="C80" s="58"/>
      <c r="D80" s="56"/>
      <c r="E80" s="59"/>
      <c r="F80" s="8"/>
    </row>
    <row r="81" spans="1:6">
      <c r="A81" s="56"/>
      <c r="C81" s="58"/>
      <c r="D81" s="56"/>
      <c r="E81" s="59"/>
      <c r="F81" s="8"/>
    </row>
    <row r="82" spans="1:6">
      <c r="A82" s="56" t="s">
        <v>37</v>
      </c>
      <c r="B82" s="10" t="s">
        <v>38</v>
      </c>
      <c r="C82" s="5" t="s">
        <v>18</v>
      </c>
      <c r="D82" s="56">
        <v>0.3</v>
      </c>
      <c r="E82" s="59"/>
      <c r="F82" s="8">
        <f t="shared" si="0"/>
        <v>0</v>
      </c>
    </row>
    <row r="83" spans="1:6">
      <c r="A83" s="56"/>
      <c r="B83" s="10"/>
      <c r="C83" s="58"/>
      <c r="D83" s="56"/>
      <c r="E83" s="59"/>
      <c r="F83" s="8"/>
    </row>
    <row r="84" spans="1:6" ht="29.25">
      <c r="A84" s="56"/>
      <c r="B84" s="61" t="s">
        <v>39</v>
      </c>
      <c r="C84" s="59"/>
      <c r="D84" s="59"/>
      <c r="E84" s="59"/>
      <c r="F84" s="8"/>
    </row>
    <row r="85" spans="1:6">
      <c r="A85" s="56"/>
      <c r="B85" s="13"/>
      <c r="C85" s="59"/>
      <c r="D85" s="59"/>
      <c r="E85" s="59"/>
      <c r="F85" s="8"/>
    </row>
    <row r="86" spans="1:6">
      <c r="A86" s="56" t="s">
        <v>40</v>
      </c>
      <c r="B86" s="13" t="s">
        <v>41</v>
      </c>
      <c r="C86" s="5" t="s">
        <v>42</v>
      </c>
      <c r="D86" s="3">
        <v>47</v>
      </c>
      <c r="E86" s="7"/>
      <c r="F86" s="8">
        <f t="shared" si="0"/>
        <v>0</v>
      </c>
    </row>
    <row r="87" spans="1:6">
      <c r="A87" s="56"/>
      <c r="B87" s="13"/>
      <c r="C87" s="58"/>
      <c r="D87" s="5"/>
      <c r="E87" s="59"/>
      <c r="F87" s="8"/>
    </row>
    <row r="88" spans="1:6">
      <c r="A88" s="56" t="s">
        <v>43</v>
      </c>
      <c r="B88" s="13" t="s">
        <v>44</v>
      </c>
      <c r="C88" s="5" t="s">
        <v>42</v>
      </c>
      <c r="D88" s="3">
        <v>15</v>
      </c>
      <c r="E88" s="7"/>
      <c r="F88" s="8">
        <f t="shared" si="0"/>
        <v>0</v>
      </c>
    </row>
    <row r="89" spans="1:6">
      <c r="A89" s="56"/>
      <c r="B89" s="13"/>
      <c r="C89" s="58"/>
      <c r="D89" s="5"/>
      <c r="E89" s="59"/>
      <c r="F89" s="8"/>
    </row>
    <row r="90" spans="1:6">
      <c r="A90" s="56" t="s">
        <v>45</v>
      </c>
      <c r="B90" s="13" t="s">
        <v>46</v>
      </c>
      <c r="C90" s="5" t="s">
        <v>42</v>
      </c>
      <c r="D90" s="3">
        <v>40</v>
      </c>
      <c r="E90" s="7"/>
      <c r="F90" s="8">
        <f t="shared" si="0"/>
        <v>0</v>
      </c>
    </row>
    <row r="91" spans="1:6">
      <c r="A91" s="56"/>
      <c r="B91" s="13"/>
      <c r="C91" s="5"/>
      <c r="D91" s="3"/>
      <c r="E91" s="7"/>
      <c r="F91" s="8"/>
    </row>
    <row r="92" spans="1:6">
      <c r="A92" s="56" t="s">
        <v>47</v>
      </c>
      <c r="B92" s="13" t="s">
        <v>48</v>
      </c>
      <c r="C92" s="5" t="s">
        <v>42</v>
      </c>
      <c r="D92" s="4">
        <v>14</v>
      </c>
      <c r="E92" s="7"/>
      <c r="F92" s="8">
        <f t="shared" si="0"/>
        <v>0</v>
      </c>
    </row>
    <row r="93" spans="1:6">
      <c r="A93" s="56"/>
      <c r="B93" s="13"/>
      <c r="C93" s="58"/>
      <c r="D93" s="5"/>
      <c r="E93" s="59"/>
      <c r="F93" s="8"/>
    </row>
    <row r="94" spans="1:6">
      <c r="A94" s="56"/>
      <c r="B94" s="61" t="s">
        <v>49</v>
      </c>
      <c r="C94" s="59"/>
      <c r="D94" s="59"/>
      <c r="E94" s="59"/>
      <c r="F94" s="8"/>
    </row>
    <row r="95" spans="1:6" ht="9" customHeight="1">
      <c r="A95" s="56"/>
      <c r="B95" s="13"/>
      <c r="C95" s="59"/>
      <c r="D95" s="59"/>
      <c r="E95" s="59"/>
      <c r="F95" s="8"/>
    </row>
    <row r="96" spans="1:6">
      <c r="A96" s="56" t="s">
        <v>50</v>
      </c>
      <c r="B96" s="6" t="s">
        <v>51</v>
      </c>
      <c r="C96" s="5" t="s">
        <v>15</v>
      </c>
      <c r="D96" s="4">
        <v>9</v>
      </c>
      <c r="E96" s="7"/>
      <c r="F96" s="8">
        <f t="shared" si="0"/>
        <v>0</v>
      </c>
    </row>
    <row r="97" spans="1:6" ht="11.25" customHeight="1">
      <c r="A97" s="56"/>
      <c r="B97" s="13"/>
      <c r="C97" s="59"/>
      <c r="D97" s="59"/>
      <c r="E97" s="59"/>
      <c r="F97" s="8"/>
    </row>
    <row r="98" spans="1:6">
      <c r="A98" s="5" t="s">
        <v>52</v>
      </c>
      <c r="B98" s="13" t="s">
        <v>53</v>
      </c>
      <c r="C98" s="5" t="s">
        <v>54</v>
      </c>
      <c r="D98" s="4">
        <v>11</v>
      </c>
      <c r="E98" s="7"/>
      <c r="F98" s="8">
        <f t="shared" si="0"/>
        <v>0</v>
      </c>
    </row>
    <row r="99" spans="1:6">
      <c r="A99" s="87"/>
      <c r="B99" s="106"/>
      <c r="C99" s="89"/>
      <c r="D99" s="87"/>
      <c r="E99" s="90"/>
      <c r="F99" s="8"/>
    </row>
    <row r="100" spans="1:6">
      <c r="A100" s="87"/>
      <c r="B100" s="106"/>
      <c r="C100" s="89"/>
      <c r="D100" s="87"/>
      <c r="E100" s="90"/>
      <c r="F100" s="8"/>
    </row>
    <row r="101" spans="1:6" ht="12.75" customHeight="1">
      <c r="A101" s="107"/>
      <c r="B101" s="18"/>
      <c r="C101" s="108"/>
      <c r="D101" s="109"/>
      <c r="E101" s="110"/>
      <c r="F101" s="111"/>
    </row>
    <row r="102" spans="1:6">
      <c r="A102" s="112"/>
      <c r="B102" s="25" t="s">
        <v>55</v>
      </c>
      <c r="C102" s="113"/>
      <c r="D102" s="114"/>
      <c r="E102" s="115"/>
      <c r="F102" s="116">
        <f>SUM(F57:F99)</f>
        <v>0</v>
      </c>
    </row>
    <row r="103" spans="1:6">
      <c r="A103" s="275"/>
      <c r="B103" s="276"/>
      <c r="C103" s="276"/>
      <c r="D103" s="276"/>
      <c r="E103" s="276"/>
      <c r="F103" s="277"/>
    </row>
    <row r="104" spans="1:6">
      <c r="A104" s="278"/>
      <c r="B104" s="279"/>
      <c r="C104" s="279"/>
      <c r="D104" s="279"/>
      <c r="E104" s="279"/>
      <c r="F104" s="280"/>
    </row>
    <row r="105" spans="1:6" s="9" customFormat="1" ht="29.25" thickBot="1">
      <c r="A105" s="84" t="s">
        <v>3</v>
      </c>
      <c r="B105" s="84" t="s">
        <v>4</v>
      </c>
      <c r="C105" s="85" t="s">
        <v>5</v>
      </c>
      <c r="D105" s="84" t="s">
        <v>6</v>
      </c>
      <c r="E105" s="86" t="s">
        <v>7</v>
      </c>
      <c r="F105" s="86" t="s">
        <v>8</v>
      </c>
    </row>
    <row r="106" spans="1:6">
      <c r="A106" s="117"/>
      <c r="B106" s="11" t="s">
        <v>56</v>
      </c>
      <c r="C106" s="13"/>
      <c r="D106" s="13"/>
      <c r="E106" s="13"/>
      <c r="F106" s="118"/>
    </row>
    <row r="107" spans="1:6">
      <c r="A107" s="117"/>
      <c r="B107" s="13"/>
      <c r="C107" s="13"/>
      <c r="D107" s="13"/>
      <c r="E107" s="13"/>
      <c r="F107" s="118"/>
    </row>
    <row r="108" spans="1:6">
      <c r="A108" s="56"/>
      <c r="B108" s="60" t="s">
        <v>57</v>
      </c>
      <c r="C108" s="59"/>
      <c r="D108" s="5"/>
      <c r="E108" s="59"/>
      <c r="F108" s="119"/>
    </row>
    <row r="109" spans="1:6">
      <c r="A109" s="56"/>
      <c r="B109" s="61" t="s">
        <v>58</v>
      </c>
      <c r="C109" s="59"/>
      <c r="D109" s="5"/>
      <c r="E109" s="59"/>
      <c r="F109" s="119"/>
    </row>
    <row r="110" spans="1:6">
      <c r="A110" s="56"/>
      <c r="B110" s="120"/>
      <c r="C110" s="59"/>
      <c r="D110" s="5"/>
      <c r="E110" s="59"/>
      <c r="F110" s="119"/>
    </row>
    <row r="111" spans="1:6" ht="31.5" customHeight="1">
      <c r="A111" s="5" t="s">
        <v>13</v>
      </c>
      <c r="B111" s="10" t="s">
        <v>59</v>
      </c>
      <c r="C111" s="5" t="s">
        <v>15</v>
      </c>
      <c r="D111" s="5">
        <v>19</v>
      </c>
      <c r="E111" s="64"/>
      <c r="F111" s="8">
        <f>D111*E111</f>
        <v>0</v>
      </c>
    </row>
    <row r="112" spans="1:6" ht="12.75" customHeight="1">
      <c r="A112" s="5"/>
      <c r="B112" s="10"/>
      <c r="C112" s="5"/>
      <c r="D112" s="5"/>
      <c r="E112" s="5"/>
      <c r="F112" s="8"/>
    </row>
    <row r="113" spans="1:6" ht="18.75" customHeight="1">
      <c r="A113" s="5" t="s">
        <v>16</v>
      </c>
      <c r="B113" s="10" t="s">
        <v>60</v>
      </c>
      <c r="C113" s="95" t="s">
        <v>15</v>
      </c>
      <c r="D113" s="121">
        <v>8</v>
      </c>
      <c r="E113" s="101"/>
      <c r="F113" s="8">
        <f t="shared" ref="F113:F119" si="1">D113*E113</f>
        <v>0</v>
      </c>
    </row>
    <row r="114" spans="1:6" ht="12" customHeight="1">
      <c r="A114" s="5"/>
      <c r="B114" s="10"/>
      <c r="C114" s="95"/>
      <c r="D114" s="2"/>
      <c r="E114" s="101"/>
      <c r="F114" s="8"/>
    </row>
    <row r="115" spans="1:6" ht="17.25" customHeight="1">
      <c r="A115" s="95"/>
      <c r="B115" s="57" t="s">
        <v>61</v>
      </c>
      <c r="C115" s="96"/>
      <c r="D115" s="97"/>
      <c r="E115" s="98"/>
      <c r="F115" s="8"/>
    </row>
    <row r="116" spans="1:6">
      <c r="A116" s="95"/>
      <c r="B116" s="122" t="s">
        <v>62</v>
      </c>
      <c r="C116" s="96"/>
      <c r="D116" s="97"/>
      <c r="E116" s="98"/>
      <c r="F116" s="8"/>
    </row>
    <row r="117" spans="1:6" s="73" customFormat="1">
      <c r="A117" s="95"/>
      <c r="B117" s="122" t="s">
        <v>63</v>
      </c>
      <c r="C117" s="96"/>
      <c r="D117" s="97"/>
      <c r="E117" s="98"/>
      <c r="F117" s="8"/>
    </row>
    <row r="118" spans="1:6">
      <c r="A118" s="95"/>
      <c r="B118" s="123"/>
      <c r="C118" s="96"/>
      <c r="D118" s="97"/>
      <c r="E118" s="98"/>
      <c r="F118" s="8"/>
    </row>
    <row r="119" spans="1:6">
      <c r="A119" s="95" t="s">
        <v>19</v>
      </c>
      <c r="B119" s="123" t="s">
        <v>64</v>
      </c>
      <c r="C119" s="95" t="s">
        <v>15</v>
      </c>
      <c r="D119" s="121">
        <v>34</v>
      </c>
      <c r="E119" s="101"/>
      <c r="F119" s="8">
        <f t="shared" si="1"/>
        <v>0</v>
      </c>
    </row>
    <row r="120" spans="1:6">
      <c r="A120" s="95"/>
      <c r="B120" s="25"/>
      <c r="C120" s="124"/>
      <c r="D120" s="97"/>
      <c r="E120" s="98"/>
      <c r="F120" s="99"/>
    </row>
    <row r="121" spans="1:6">
      <c r="A121" s="125"/>
      <c r="B121" s="126" t="s">
        <v>65</v>
      </c>
      <c r="C121" s="127"/>
      <c r="D121" s="128"/>
      <c r="E121" s="129"/>
      <c r="F121" s="130">
        <f>SUM(F110:F119)</f>
        <v>0</v>
      </c>
    </row>
    <row r="122" spans="1:6">
      <c r="A122" s="131"/>
      <c r="B122" s="132"/>
      <c r="C122" s="133"/>
      <c r="D122" s="134"/>
      <c r="E122" s="135"/>
      <c r="F122" s="136"/>
    </row>
    <row r="123" spans="1:6">
      <c r="A123" s="95"/>
      <c r="B123" s="132" t="s">
        <v>66</v>
      </c>
      <c r="C123" s="96"/>
      <c r="D123" s="97"/>
      <c r="E123" s="98"/>
      <c r="F123" s="99"/>
    </row>
    <row r="124" spans="1:6">
      <c r="A124" s="95"/>
      <c r="B124" s="25" t="s">
        <v>55</v>
      </c>
      <c r="C124" s="96"/>
      <c r="D124" s="97"/>
      <c r="E124" s="98"/>
      <c r="F124" s="136">
        <f>F102</f>
        <v>0</v>
      </c>
    </row>
    <row r="125" spans="1:6">
      <c r="A125" s="95"/>
      <c r="B125" s="25"/>
      <c r="C125" s="96"/>
      <c r="D125" s="97"/>
      <c r="E125" s="98"/>
      <c r="F125" s="136"/>
    </row>
    <row r="126" spans="1:6">
      <c r="A126" s="95"/>
      <c r="B126" s="25" t="s">
        <v>65</v>
      </c>
      <c r="C126" s="96"/>
      <c r="D126" s="97"/>
      <c r="E126" s="98"/>
      <c r="F126" s="136">
        <f>F121</f>
        <v>0</v>
      </c>
    </row>
    <row r="127" spans="1:6">
      <c r="A127" s="95"/>
      <c r="B127" s="25"/>
      <c r="C127" s="96"/>
      <c r="D127" s="97"/>
      <c r="E127" s="98"/>
      <c r="F127" s="136"/>
    </row>
    <row r="128" spans="1:6">
      <c r="A128" s="107"/>
      <c r="B128" s="18" t="str">
        <f>B51</f>
        <v>ELEMENT NO. 1:  SUBSTRUCTURES</v>
      </c>
      <c r="C128" s="108"/>
      <c r="D128" s="109"/>
      <c r="E128" s="110"/>
      <c r="F128" s="111"/>
    </row>
    <row r="129" spans="1:6">
      <c r="A129" s="112"/>
      <c r="B129" s="137" t="s">
        <v>67</v>
      </c>
      <c r="C129" s="113"/>
      <c r="D129" s="114"/>
      <c r="E129" s="115"/>
      <c r="F129" s="116">
        <f>F124+F126</f>
        <v>0</v>
      </c>
    </row>
    <row r="130" spans="1:6">
      <c r="A130" s="138"/>
      <c r="B130" s="25"/>
      <c r="C130" s="96"/>
      <c r="D130" s="97"/>
      <c r="E130" s="98"/>
      <c r="F130" s="136"/>
    </row>
    <row r="131" spans="1:6">
      <c r="A131" s="138"/>
      <c r="B131" s="25"/>
      <c r="C131" s="96"/>
      <c r="D131" s="97"/>
      <c r="E131" s="98"/>
      <c r="F131" s="136"/>
    </row>
    <row r="132" spans="1:6">
      <c r="A132" s="56"/>
      <c r="B132" s="139" t="s">
        <v>68</v>
      </c>
      <c r="C132" s="59"/>
      <c r="D132" s="5"/>
      <c r="E132" s="59"/>
      <c r="F132" s="119"/>
    </row>
    <row r="133" spans="1:6" ht="30">
      <c r="A133" s="5" t="s">
        <v>21</v>
      </c>
      <c r="B133" s="10" t="s">
        <v>69</v>
      </c>
      <c r="C133" s="140" t="s">
        <v>15</v>
      </c>
      <c r="D133" s="5">
        <v>29</v>
      </c>
      <c r="E133" s="7"/>
      <c r="F133" s="8">
        <f>D133*E133</f>
        <v>0</v>
      </c>
    </row>
    <row r="134" spans="1:6">
      <c r="A134" s="5"/>
      <c r="B134" s="10"/>
      <c r="C134" s="140"/>
      <c r="D134" s="5"/>
      <c r="E134" s="7"/>
      <c r="F134" s="8"/>
    </row>
    <row r="135" spans="1:6">
      <c r="A135" s="97"/>
      <c r="B135" s="141" t="s">
        <v>70</v>
      </c>
      <c r="C135" s="124"/>
      <c r="D135" s="97"/>
      <c r="E135" s="98"/>
      <c r="F135" s="8"/>
    </row>
    <row r="136" spans="1:6">
      <c r="A136" s="97"/>
      <c r="B136" s="142"/>
      <c r="C136" s="124"/>
      <c r="D136" s="97"/>
      <c r="E136" s="98"/>
      <c r="F136" s="8"/>
    </row>
    <row r="137" spans="1:6" ht="46.5" customHeight="1">
      <c r="A137" s="97" t="s">
        <v>23</v>
      </c>
      <c r="B137" s="143" t="s">
        <v>71</v>
      </c>
      <c r="C137" s="124" t="s">
        <v>72</v>
      </c>
      <c r="D137" s="97">
        <v>7</v>
      </c>
      <c r="E137" s="98"/>
      <c r="F137" s="8">
        <f t="shared" ref="F137" si="2">D137*E137</f>
        <v>0</v>
      </c>
    </row>
    <row r="138" spans="1:6">
      <c r="A138" s="144"/>
      <c r="B138" s="142"/>
      <c r="C138" s="124"/>
      <c r="D138" s="97"/>
      <c r="E138" s="98"/>
      <c r="F138" s="8"/>
    </row>
    <row r="139" spans="1:6">
      <c r="A139" s="13"/>
      <c r="B139" s="145" t="s">
        <v>73</v>
      </c>
      <c r="C139" s="13"/>
      <c r="D139" s="13"/>
      <c r="E139" s="13"/>
      <c r="F139" s="8"/>
    </row>
    <row r="140" spans="1:6">
      <c r="A140" s="13"/>
      <c r="B140" s="145" t="s">
        <v>74</v>
      </c>
      <c r="C140" s="13"/>
      <c r="D140" s="13"/>
      <c r="E140" s="13"/>
      <c r="F140" s="8"/>
    </row>
    <row r="141" spans="1:6">
      <c r="A141" s="146"/>
      <c r="B141" s="27"/>
      <c r="C141" s="13"/>
      <c r="D141" s="13"/>
      <c r="E141" s="13"/>
      <c r="F141" s="8"/>
    </row>
    <row r="142" spans="1:6">
      <c r="A142" s="95" t="s">
        <v>27</v>
      </c>
      <c r="B142" s="30" t="s">
        <v>75</v>
      </c>
      <c r="C142" s="5" t="s">
        <v>54</v>
      </c>
      <c r="D142" s="5">
        <v>11</v>
      </c>
      <c r="E142" s="59"/>
      <c r="F142" s="8">
        <f t="shared" ref="F142:F150" si="3">D142*E142</f>
        <v>0</v>
      </c>
    </row>
    <row r="143" spans="1:6">
      <c r="A143" s="95"/>
      <c r="B143" s="30"/>
      <c r="C143" s="5"/>
      <c r="D143" s="5"/>
      <c r="E143" s="59"/>
      <c r="F143" s="8"/>
    </row>
    <row r="144" spans="1:6">
      <c r="A144" s="95" t="s">
        <v>29</v>
      </c>
      <c r="B144" s="30" t="s">
        <v>76</v>
      </c>
      <c r="C144" s="5" t="s">
        <v>54</v>
      </c>
      <c r="D144" s="5">
        <v>16</v>
      </c>
      <c r="E144" s="59"/>
      <c r="F144" s="8">
        <f t="shared" si="3"/>
        <v>0</v>
      </c>
    </row>
    <row r="145" spans="1:6">
      <c r="A145" s="95"/>
      <c r="B145" s="30"/>
      <c r="C145" s="5"/>
      <c r="D145" s="5"/>
      <c r="E145" s="59"/>
      <c r="F145" s="8"/>
    </row>
    <row r="146" spans="1:6" ht="45">
      <c r="A146" s="140" t="s">
        <v>31</v>
      </c>
      <c r="B146" s="30" t="s">
        <v>77</v>
      </c>
      <c r="C146" s="5" t="s">
        <v>72</v>
      </c>
      <c r="D146" s="5">
        <v>2</v>
      </c>
      <c r="E146" s="59"/>
      <c r="F146" s="8">
        <f t="shared" si="3"/>
        <v>0</v>
      </c>
    </row>
    <row r="147" spans="1:6">
      <c r="A147" s="147"/>
      <c r="B147" s="148"/>
      <c r="C147" s="5"/>
      <c r="D147" s="58"/>
      <c r="E147" s="59"/>
      <c r="F147" s="8"/>
    </row>
    <row r="148" spans="1:6" ht="18">
      <c r="A148" s="140" t="s">
        <v>33</v>
      </c>
      <c r="B148" s="30" t="s">
        <v>78</v>
      </c>
      <c r="C148" s="5" t="s">
        <v>79</v>
      </c>
      <c r="D148" s="5">
        <v>4</v>
      </c>
      <c r="E148" s="59"/>
      <c r="F148" s="8">
        <f t="shared" si="3"/>
        <v>0</v>
      </c>
    </row>
    <row r="149" spans="1:6">
      <c r="A149" s="147"/>
      <c r="B149" s="148"/>
      <c r="C149" s="5"/>
      <c r="D149" s="5"/>
      <c r="E149" s="59"/>
      <c r="F149" s="8"/>
    </row>
    <row r="150" spans="1:6" ht="18">
      <c r="A150" s="147" t="s">
        <v>37</v>
      </c>
      <c r="B150" s="30" t="s">
        <v>80</v>
      </c>
      <c r="C150" s="5" t="s">
        <v>79</v>
      </c>
      <c r="D150" s="5">
        <v>4</v>
      </c>
      <c r="E150" s="59"/>
      <c r="F150" s="8">
        <f t="shared" si="3"/>
        <v>0</v>
      </c>
    </row>
    <row r="151" spans="1:6">
      <c r="A151" s="147"/>
      <c r="B151" s="148"/>
      <c r="C151" s="5"/>
      <c r="D151" s="5"/>
      <c r="E151" s="59"/>
      <c r="F151" s="8"/>
    </row>
    <row r="152" spans="1:6">
      <c r="A152" s="147" t="s">
        <v>40</v>
      </c>
      <c r="B152" s="30" t="s">
        <v>81</v>
      </c>
      <c r="C152" s="5" t="s">
        <v>54</v>
      </c>
      <c r="D152" s="5">
        <v>16</v>
      </c>
      <c r="E152" s="59"/>
      <c r="F152" s="8">
        <f>D152*E152</f>
        <v>0</v>
      </c>
    </row>
    <row r="153" spans="1:6">
      <c r="A153" s="147"/>
      <c r="B153" s="30"/>
      <c r="C153" s="5"/>
      <c r="D153" s="5"/>
      <c r="E153" s="59"/>
      <c r="F153" s="119"/>
    </row>
    <row r="154" spans="1:6">
      <c r="A154" s="147"/>
      <c r="B154" s="30"/>
      <c r="C154" s="5"/>
      <c r="D154" s="5"/>
      <c r="E154" s="59"/>
      <c r="F154" s="119"/>
    </row>
    <row r="155" spans="1:6">
      <c r="A155" s="147"/>
      <c r="B155" s="30"/>
      <c r="C155" s="5"/>
      <c r="D155" s="5"/>
      <c r="E155" s="59"/>
      <c r="F155" s="119"/>
    </row>
    <row r="156" spans="1:6">
      <c r="A156" s="149"/>
      <c r="B156" s="150" t="s">
        <v>55</v>
      </c>
      <c r="C156" s="151"/>
      <c r="D156" s="152"/>
      <c r="E156" s="153"/>
      <c r="F156" s="130">
        <f>SUM(F133:F153)</f>
        <v>0</v>
      </c>
    </row>
    <row r="157" spans="1:6">
      <c r="A157" s="269"/>
      <c r="B157" s="263"/>
      <c r="C157" s="263"/>
      <c r="D157" s="263"/>
      <c r="E157" s="263"/>
      <c r="F157" s="264"/>
    </row>
    <row r="158" spans="1:6">
      <c r="A158" s="258"/>
      <c r="B158" s="259"/>
      <c r="C158" s="259"/>
      <c r="D158" s="259"/>
      <c r="E158" s="259"/>
      <c r="F158" s="260"/>
    </row>
    <row r="159" spans="1:6" s="9" customFormat="1" ht="29.25" thickBot="1">
      <c r="A159" s="84" t="s">
        <v>3</v>
      </c>
      <c r="B159" s="84" t="s">
        <v>4</v>
      </c>
      <c r="C159" s="85" t="s">
        <v>5</v>
      </c>
      <c r="D159" s="84" t="s">
        <v>6</v>
      </c>
      <c r="E159" s="86" t="s">
        <v>7</v>
      </c>
      <c r="F159" s="86" t="s">
        <v>8</v>
      </c>
    </row>
    <row r="160" spans="1:6">
      <c r="A160" s="154"/>
      <c r="B160" s="106"/>
      <c r="C160" s="89"/>
      <c r="D160" s="87"/>
      <c r="E160" s="90"/>
      <c r="F160" s="91"/>
    </row>
    <row r="161" spans="1:8">
      <c r="A161" s="147"/>
      <c r="B161" s="11" t="s">
        <v>82</v>
      </c>
      <c r="C161" s="5"/>
      <c r="D161" s="5"/>
      <c r="E161" s="59"/>
      <c r="F161" s="119"/>
    </row>
    <row r="162" spans="1:8">
      <c r="A162" s="147"/>
      <c r="B162" s="155"/>
      <c r="C162" s="5"/>
      <c r="D162" s="5"/>
      <c r="E162" s="59"/>
      <c r="F162" s="119"/>
    </row>
    <row r="163" spans="1:8">
      <c r="A163" s="147"/>
      <c r="B163" s="145" t="s">
        <v>83</v>
      </c>
      <c r="C163" s="5"/>
      <c r="D163" s="5"/>
      <c r="E163" s="59"/>
      <c r="F163" s="119"/>
    </row>
    <row r="164" spans="1:8" ht="45">
      <c r="A164" s="140" t="s">
        <v>13</v>
      </c>
      <c r="B164" s="6" t="s">
        <v>84</v>
      </c>
      <c r="C164" s="5" t="s">
        <v>85</v>
      </c>
      <c r="D164" s="9">
        <v>2</v>
      </c>
      <c r="E164" s="7"/>
      <c r="F164" s="8">
        <f>D164*E164</f>
        <v>0</v>
      </c>
    </row>
    <row r="165" spans="1:8">
      <c r="A165" s="140"/>
      <c r="B165" s="6"/>
      <c r="C165" s="5"/>
      <c r="D165" s="5"/>
      <c r="E165" s="7"/>
      <c r="F165" s="8">
        <f t="shared" ref="F165:F166" si="4">D165*E165</f>
        <v>0</v>
      </c>
    </row>
    <row r="166" spans="1:8" ht="43.5" customHeight="1">
      <c r="A166" s="140" t="s">
        <v>16</v>
      </c>
      <c r="B166" s="6" t="s">
        <v>86</v>
      </c>
      <c r="C166" s="5" t="s">
        <v>79</v>
      </c>
      <c r="D166" s="9">
        <v>7</v>
      </c>
      <c r="E166" s="59"/>
      <c r="F166" s="8">
        <f t="shared" si="4"/>
        <v>0</v>
      </c>
      <c r="H166" s="156"/>
    </row>
    <row r="167" spans="1:8">
      <c r="A167" s="140"/>
      <c r="B167" s="6"/>
      <c r="C167" s="5"/>
      <c r="D167" s="5"/>
      <c r="E167" s="59"/>
      <c r="F167" s="119"/>
    </row>
    <row r="168" spans="1:8">
      <c r="A168" s="140"/>
      <c r="B168" s="6"/>
      <c r="C168" s="5"/>
      <c r="D168" s="5"/>
      <c r="E168" s="59"/>
      <c r="F168" s="119"/>
    </row>
    <row r="169" spans="1:8">
      <c r="A169" s="125"/>
      <c r="B169" s="126" t="s">
        <v>65</v>
      </c>
      <c r="C169" s="127"/>
      <c r="D169" s="128"/>
      <c r="E169" s="129"/>
      <c r="F169" s="130">
        <f>SUM(F164:F167)</f>
        <v>0</v>
      </c>
    </row>
    <row r="170" spans="1:8">
      <c r="A170" s="131"/>
      <c r="B170" s="132"/>
      <c r="C170" s="133"/>
      <c r="D170" s="134"/>
      <c r="E170" s="135"/>
      <c r="F170" s="136"/>
    </row>
    <row r="171" spans="1:8">
      <c r="A171" s="95"/>
      <c r="B171" s="132" t="s">
        <v>66</v>
      </c>
      <c r="C171" s="96"/>
      <c r="D171" s="97"/>
      <c r="E171" s="98"/>
      <c r="F171" s="99"/>
    </row>
    <row r="172" spans="1:8">
      <c r="A172" s="95"/>
      <c r="B172" s="25" t="s">
        <v>55</v>
      </c>
      <c r="C172" s="96"/>
      <c r="D172" s="97"/>
      <c r="E172" s="98"/>
      <c r="F172" s="136">
        <f>F156</f>
        <v>0</v>
      </c>
    </row>
    <row r="173" spans="1:8">
      <c r="A173" s="95"/>
      <c r="B173" s="25"/>
      <c r="C173" s="96"/>
      <c r="D173" s="97"/>
      <c r="E173" s="98"/>
      <c r="F173" s="136"/>
    </row>
    <row r="174" spans="1:8">
      <c r="A174" s="95"/>
      <c r="B174" s="25" t="s">
        <v>65</v>
      </c>
      <c r="C174" s="96"/>
      <c r="D174" s="97"/>
      <c r="E174" s="98"/>
      <c r="F174" s="136">
        <f>F169</f>
        <v>0</v>
      </c>
    </row>
    <row r="175" spans="1:8">
      <c r="A175" s="95"/>
      <c r="B175" s="25"/>
      <c r="C175" s="96"/>
      <c r="D175" s="97"/>
      <c r="E175" s="98"/>
      <c r="F175" s="136"/>
    </row>
    <row r="176" spans="1:8">
      <c r="A176" s="95"/>
      <c r="B176" s="25"/>
      <c r="C176" s="96"/>
      <c r="D176" s="97"/>
      <c r="E176" s="98"/>
      <c r="F176" s="136"/>
    </row>
    <row r="177" spans="1:6">
      <c r="A177" s="157"/>
      <c r="B177" s="158" t="str">
        <f>B132</f>
        <v>ELEMENT NO. 2 SUPERSTRUCTURE</v>
      </c>
      <c r="C177" s="159"/>
      <c r="D177" s="19"/>
      <c r="E177" s="160"/>
      <c r="F177" s="161"/>
    </row>
    <row r="178" spans="1:6" ht="15.75" thickBot="1">
      <c r="A178" s="162"/>
      <c r="B178" s="163" t="s">
        <v>67</v>
      </c>
      <c r="C178" s="164"/>
      <c r="D178" s="23"/>
      <c r="E178" s="165"/>
      <c r="F178" s="166">
        <f>SUM(F172:F176)</f>
        <v>0</v>
      </c>
    </row>
    <row r="179" spans="1:6">
      <c r="A179" s="167"/>
      <c r="B179" s="168"/>
      <c r="C179" s="167"/>
      <c r="D179" s="167"/>
      <c r="E179" s="168"/>
      <c r="F179" s="169"/>
    </row>
    <row r="180" spans="1:6">
      <c r="A180" s="170"/>
      <c r="B180" s="171"/>
      <c r="C180" s="170"/>
      <c r="D180" s="170"/>
      <c r="E180" s="171"/>
      <c r="F180" s="172"/>
    </row>
    <row r="181" spans="1:6">
      <c r="A181" s="95"/>
      <c r="B181" s="132" t="s">
        <v>87</v>
      </c>
      <c r="C181" s="96"/>
      <c r="D181" s="97"/>
      <c r="E181" s="98"/>
      <c r="F181" s="99"/>
    </row>
    <row r="182" spans="1:6">
      <c r="A182" s="95"/>
      <c r="B182" s="122" t="s">
        <v>88</v>
      </c>
      <c r="C182" s="96"/>
      <c r="D182" s="97"/>
      <c r="E182" s="98"/>
      <c r="F182" s="99"/>
    </row>
    <row r="183" spans="1:6" ht="60">
      <c r="A183" s="56"/>
      <c r="B183" s="173" t="s">
        <v>89</v>
      </c>
      <c r="C183" s="93"/>
      <c r="D183" s="56"/>
      <c r="E183" s="93"/>
      <c r="F183" s="119"/>
    </row>
    <row r="184" spans="1:6">
      <c r="A184" s="56"/>
      <c r="B184" s="10"/>
      <c r="C184" s="93"/>
      <c r="D184" s="56"/>
      <c r="E184" s="93"/>
      <c r="F184" s="119"/>
    </row>
    <row r="185" spans="1:6" ht="15.75" customHeight="1">
      <c r="A185" s="5" t="s">
        <v>19</v>
      </c>
      <c r="B185" s="10" t="s">
        <v>90</v>
      </c>
      <c r="C185" s="5" t="s">
        <v>15</v>
      </c>
      <c r="D185" s="5">
        <v>9</v>
      </c>
      <c r="E185" s="7"/>
      <c r="F185" s="8">
        <f>D185*E185</f>
        <v>0</v>
      </c>
    </row>
    <row r="186" spans="1:6">
      <c r="A186" s="56"/>
      <c r="B186" s="6"/>
      <c r="C186" s="174"/>
      <c r="D186" s="5"/>
      <c r="E186" s="59"/>
      <c r="F186" s="8"/>
    </row>
    <row r="187" spans="1:6">
      <c r="A187" s="95"/>
      <c r="B187" s="175" t="s">
        <v>91</v>
      </c>
      <c r="C187" s="96"/>
      <c r="D187" s="97"/>
      <c r="E187" s="98"/>
      <c r="F187" s="8"/>
    </row>
    <row r="188" spans="1:6">
      <c r="A188" s="56"/>
      <c r="B188" s="120" t="s">
        <v>92</v>
      </c>
      <c r="C188" s="93"/>
      <c r="D188" s="56"/>
      <c r="E188" s="93"/>
      <c r="F188" s="8"/>
    </row>
    <row r="189" spans="1:6" ht="12.75" customHeight="1">
      <c r="A189" s="95"/>
      <c r="B189" s="176"/>
      <c r="C189" s="96"/>
      <c r="D189" s="97"/>
      <c r="E189" s="98"/>
      <c r="F189" s="8"/>
    </row>
    <row r="190" spans="1:6">
      <c r="A190" s="56" t="s">
        <v>21</v>
      </c>
      <c r="B190" s="176" t="s">
        <v>93</v>
      </c>
      <c r="C190" s="5" t="s">
        <v>54</v>
      </c>
      <c r="D190" s="58">
        <v>12</v>
      </c>
      <c r="E190" s="59"/>
      <c r="F190" s="8">
        <f t="shared" ref="F190:F192" si="5">D190*E190</f>
        <v>0</v>
      </c>
    </row>
    <row r="191" spans="1:6">
      <c r="A191" s="95"/>
      <c r="B191" s="176"/>
      <c r="C191" s="13"/>
      <c r="D191" s="124"/>
      <c r="E191" s="98"/>
      <c r="F191" s="8"/>
    </row>
    <row r="192" spans="1:6">
      <c r="A192" s="56" t="s">
        <v>23</v>
      </c>
      <c r="B192" s="177" t="s">
        <v>94</v>
      </c>
      <c r="C192" s="5" t="s">
        <v>54</v>
      </c>
      <c r="D192" s="58">
        <v>10</v>
      </c>
      <c r="E192" s="59"/>
      <c r="F192" s="8">
        <f t="shared" si="5"/>
        <v>0</v>
      </c>
    </row>
    <row r="193" spans="1:6">
      <c r="A193" s="56"/>
      <c r="B193" s="177"/>
      <c r="C193" s="5"/>
      <c r="D193" s="58"/>
      <c r="E193" s="59"/>
      <c r="F193" s="8"/>
    </row>
    <row r="194" spans="1:6">
      <c r="A194" s="56"/>
      <c r="B194" s="178"/>
      <c r="C194" s="13"/>
      <c r="D194" s="93"/>
      <c r="E194" s="93"/>
      <c r="F194" s="8"/>
    </row>
    <row r="195" spans="1:6">
      <c r="A195" s="56"/>
      <c r="B195" s="120" t="s">
        <v>95</v>
      </c>
      <c r="D195" s="59"/>
      <c r="E195" s="59"/>
      <c r="F195" s="8"/>
    </row>
    <row r="196" spans="1:6">
      <c r="A196" s="56"/>
      <c r="B196" s="10"/>
      <c r="D196" s="59"/>
      <c r="E196" s="59"/>
      <c r="F196" s="8"/>
    </row>
    <row r="197" spans="1:6">
      <c r="A197" s="56" t="s">
        <v>27</v>
      </c>
      <c r="B197" s="10" t="s">
        <v>96</v>
      </c>
      <c r="C197" s="9" t="s">
        <v>54</v>
      </c>
      <c r="D197" s="58">
        <v>11</v>
      </c>
      <c r="E197" s="59"/>
      <c r="F197" s="8">
        <f>D197*E197</f>
        <v>0</v>
      </c>
    </row>
    <row r="198" spans="1:6" s="73" customFormat="1">
      <c r="A198" s="56"/>
      <c r="B198" s="10"/>
      <c r="C198" s="9"/>
      <c r="D198" s="58"/>
      <c r="E198" s="59"/>
      <c r="F198" s="99"/>
    </row>
    <row r="199" spans="1:6">
      <c r="A199" s="179"/>
      <c r="B199" s="18" t="str">
        <f>B181</f>
        <v>ELEMENT NO. 3: ROOFING</v>
      </c>
      <c r="C199" s="108"/>
      <c r="D199" s="109"/>
      <c r="E199" s="110"/>
      <c r="F199" s="111"/>
    </row>
    <row r="200" spans="1:6" ht="15.75" thickBot="1">
      <c r="A200" s="180"/>
      <c r="B200" s="22" t="s">
        <v>67</v>
      </c>
      <c r="C200" s="181"/>
      <c r="D200" s="182"/>
      <c r="E200" s="183"/>
      <c r="F200" s="184">
        <f>SUM(F185:F197)</f>
        <v>0</v>
      </c>
    </row>
    <row r="201" spans="1:6">
      <c r="A201" s="147"/>
      <c r="B201" s="25"/>
      <c r="C201" s="96"/>
      <c r="D201" s="97"/>
      <c r="E201" s="98"/>
      <c r="F201" s="136"/>
    </row>
    <row r="202" spans="1:6">
      <c r="A202" s="95"/>
      <c r="B202" s="132" t="s">
        <v>97</v>
      </c>
      <c r="C202" s="96"/>
      <c r="D202" s="97"/>
      <c r="E202" s="98"/>
      <c r="F202" s="99"/>
    </row>
    <row r="203" spans="1:6">
      <c r="A203" s="95"/>
      <c r="B203" s="25"/>
      <c r="C203" s="96"/>
      <c r="D203" s="97"/>
      <c r="E203" s="98"/>
      <c r="F203" s="99"/>
    </row>
    <row r="204" spans="1:6" ht="30.75" customHeight="1">
      <c r="A204" s="5" t="s">
        <v>29</v>
      </c>
      <c r="B204" s="10" t="s">
        <v>98</v>
      </c>
      <c r="C204" s="5" t="s">
        <v>72</v>
      </c>
      <c r="D204" s="5">
        <v>3</v>
      </c>
      <c r="E204" s="7"/>
      <c r="F204" s="8">
        <f>D204*E204</f>
        <v>0</v>
      </c>
    </row>
    <row r="205" spans="1:6">
      <c r="A205" s="138"/>
      <c r="B205" s="25"/>
      <c r="C205" s="96"/>
      <c r="D205" s="97"/>
      <c r="E205" s="98"/>
      <c r="F205" s="136"/>
    </row>
    <row r="206" spans="1:6">
      <c r="A206" s="107"/>
      <c r="B206" s="18" t="str">
        <f>B202</f>
        <v>ELEMENT NO. 4: VENT PIPE WORKS</v>
      </c>
      <c r="C206" s="108"/>
      <c r="D206" s="109"/>
      <c r="E206" s="110"/>
      <c r="F206" s="111"/>
    </row>
    <row r="207" spans="1:6" ht="15.75" thickBot="1">
      <c r="A207" s="185"/>
      <c r="B207" s="22" t="s">
        <v>67</v>
      </c>
      <c r="C207" s="181"/>
      <c r="D207" s="182"/>
      <c r="E207" s="183"/>
      <c r="F207" s="184">
        <f>SUM(F204:F205)</f>
        <v>0</v>
      </c>
    </row>
    <row r="208" spans="1:6">
      <c r="A208" s="261"/>
      <c r="B208" s="261"/>
      <c r="C208" s="261"/>
      <c r="D208" s="261"/>
      <c r="E208" s="261"/>
      <c r="F208" s="262"/>
    </row>
    <row r="209" spans="1:6">
      <c r="A209" s="263"/>
      <c r="B209" s="263"/>
      <c r="C209" s="263"/>
      <c r="D209" s="263"/>
      <c r="E209" s="263"/>
      <c r="F209" s="264"/>
    </row>
    <row r="210" spans="1:6" s="9" customFormat="1" ht="29.25" thickBot="1">
      <c r="A210" s="84" t="s">
        <v>3</v>
      </c>
      <c r="B210" s="84" t="s">
        <v>4</v>
      </c>
      <c r="C210" s="85" t="s">
        <v>5</v>
      </c>
      <c r="D210" s="84" t="s">
        <v>6</v>
      </c>
      <c r="E210" s="86" t="s">
        <v>7</v>
      </c>
      <c r="F210" s="86" t="s">
        <v>8</v>
      </c>
    </row>
    <row r="211" spans="1:6">
      <c r="A211" s="55"/>
      <c r="B211" s="55"/>
      <c r="C211" s="186"/>
      <c r="D211" s="186"/>
      <c r="E211" s="186"/>
      <c r="F211" s="187"/>
    </row>
    <row r="212" spans="1:6">
      <c r="A212" s="95"/>
      <c r="B212" s="57" t="s">
        <v>99</v>
      </c>
      <c r="C212" s="96"/>
      <c r="D212" s="97"/>
      <c r="E212" s="98"/>
      <c r="F212" s="99"/>
    </row>
    <row r="213" spans="1:6">
      <c r="A213" s="95"/>
      <c r="B213" s="173" t="s">
        <v>62</v>
      </c>
      <c r="C213" s="96"/>
      <c r="D213" s="97"/>
      <c r="E213" s="98"/>
      <c r="F213" s="99"/>
    </row>
    <row r="214" spans="1:6">
      <c r="A214" s="95"/>
      <c r="B214" s="173" t="s">
        <v>100</v>
      </c>
      <c r="C214" s="96"/>
      <c r="D214" s="97"/>
      <c r="E214" s="98"/>
      <c r="F214" s="99"/>
    </row>
    <row r="215" spans="1:6">
      <c r="A215" s="95"/>
      <c r="B215" s="25"/>
      <c r="C215" s="96"/>
      <c r="D215" s="97"/>
      <c r="E215" s="98"/>
      <c r="F215" s="99"/>
    </row>
    <row r="216" spans="1:6" ht="30">
      <c r="A216" s="5" t="s">
        <v>27</v>
      </c>
      <c r="B216" s="6" t="s">
        <v>101</v>
      </c>
      <c r="C216" s="5" t="s">
        <v>15</v>
      </c>
      <c r="D216" s="5">
        <v>48</v>
      </c>
      <c r="E216" s="7"/>
      <c r="F216" s="8">
        <f>D216*E216</f>
        <v>0</v>
      </c>
    </row>
    <row r="217" spans="1:6">
      <c r="A217" s="5"/>
      <c r="B217" s="13"/>
      <c r="C217" s="5"/>
      <c r="D217" s="5"/>
      <c r="E217" s="5"/>
      <c r="F217" s="8"/>
    </row>
    <row r="218" spans="1:6">
      <c r="A218" s="147" t="s">
        <v>29</v>
      </c>
      <c r="B218" s="27" t="s">
        <v>102</v>
      </c>
      <c r="C218" s="146" t="s">
        <v>15</v>
      </c>
      <c r="D218" s="9">
        <v>48</v>
      </c>
      <c r="E218" s="188"/>
      <c r="F218" s="8">
        <f t="shared" ref="F218:F226" si="6">D218*E218</f>
        <v>0</v>
      </c>
    </row>
    <row r="219" spans="1:6">
      <c r="A219" s="5"/>
      <c r="B219" s="13"/>
      <c r="C219" s="5"/>
      <c r="D219" s="5"/>
      <c r="E219" s="5"/>
      <c r="F219" s="8"/>
    </row>
    <row r="220" spans="1:6">
      <c r="A220" s="5" t="s">
        <v>31</v>
      </c>
      <c r="B220" s="6" t="s">
        <v>103</v>
      </c>
      <c r="C220" s="5" t="s">
        <v>104</v>
      </c>
      <c r="D220" s="5">
        <v>1</v>
      </c>
      <c r="E220" s="5"/>
      <c r="F220" s="8">
        <f t="shared" si="6"/>
        <v>0</v>
      </c>
    </row>
    <row r="221" spans="1:6">
      <c r="A221" s="15"/>
      <c r="B221" s="6"/>
      <c r="C221" s="5"/>
      <c r="D221" s="5"/>
      <c r="E221" s="5"/>
      <c r="F221" s="8"/>
    </row>
    <row r="222" spans="1:6" ht="30">
      <c r="A222" s="15" t="s">
        <v>33</v>
      </c>
      <c r="B222" s="156" t="s">
        <v>105</v>
      </c>
      <c r="C222" s="5" t="s">
        <v>85</v>
      </c>
      <c r="D222" s="5">
        <v>2</v>
      </c>
      <c r="E222" s="5"/>
      <c r="F222" s="8">
        <f>D222*E222</f>
        <v>0</v>
      </c>
    </row>
    <row r="223" spans="1:6">
      <c r="A223" s="15"/>
      <c r="B223" s="156"/>
      <c r="C223" s="5"/>
      <c r="D223" s="5"/>
      <c r="E223" s="5"/>
      <c r="F223" s="8"/>
    </row>
    <row r="224" spans="1:6" ht="30">
      <c r="A224" s="5" t="s">
        <v>37</v>
      </c>
      <c r="B224" s="10" t="s">
        <v>106</v>
      </c>
      <c r="C224" s="36" t="s">
        <v>15</v>
      </c>
      <c r="D224" s="4">
        <v>7</v>
      </c>
      <c r="E224" s="37"/>
      <c r="F224" s="8">
        <f t="shared" si="6"/>
        <v>0</v>
      </c>
    </row>
    <row r="225" spans="1:6">
      <c r="A225" s="15"/>
      <c r="B225" s="10"/>
      <c r="C225" s="36"/>
      <c r="D225" s="4"/>
      <c r="E225" s="37"/>
      <c r="F225" s="8"/>
    </row>
    <row r="226" spans="1:6" ht="45">
      <c r="A226" s="15" t="s">
        <v>40</v>
      </c>
      <c r="B226" s="10" t="s">
        <v>107</v>
      </c>
      <c r="C226" s="36" t="s">
        <v>15</v>
      </c>
      <c r="D226" s="4">
        <v>40</v>
      </c>
      <c r="E226" s="37"/>
      <c r="F226" s="8">
        <f t="shared" si="6"/>
        <v>0</v>
      </c>
    </row>
    <row r="227" spans="1:6">
      <c r="A227" s="15"/>
      <c r="B227" s="6"/>
      <c r="C227" s="5"/>
      <c r="D227" s="5"/>
      <c r="E227" s="5"/>
      <c r="F227" s="16"/>
    </row>
    <row r="228" spans="1:6">
      <c r="A228" s="17"/>
      <c r="B228" s="18" t="s">
        <v>99</v>
      </c>
      <c r="C228" s="19"/>
      <c r="D228" s="19"/>
      <c r="E228" s="19"/>
      <c r="F228" s="20"/>
    </row>
    <row r="229" spans="1:6" ht="15.75" thickBot="1">
      <c r="A229" s="21"/>
      <c r="B229" s="22" t="s">
        <v>67</v>
      </c>
      <c r="C229" s="23"/>
      <c r="D229" s="23"/>
      <c r="E229" s="23"/>
      <c r="F229" s="189">
        <f>SUM(F216:F228)</f>
        <v>0</v>
      </c>
    </row>
    <row r="230" spans="1:6">
      <c r="A230" s="15"/>
      <c r="B230" s="6"/>
      <c r="C230" s="5"/>
      <c r="D230" s="5"/>
      <c r="E230" s="5"/>
      <c r="F230" s="16"/>
    </row>
    <row r="231" spans="1:6">
      <c r="A231" s="5"/>
      <c r="B231" s="11" t="s">
        <v>108</v>
      </c>
      <c r="C231" s="5"/>
      <c r="D231" s="5"/>
      <c r="E231" s="5"/>
      <c r="F231" s="12"/>
    </row>
    <row r="232" spans="1:6">
      <c r="A232" s="5"/>
      <c r="B232" s="13"/>
      <c r="C232" s="5"/>
      <c r="D232" s="5"/>
      <c r="E232" s="5"/>
      <c r="F232" s="12"/>
    </row>
    <row r="233" spans="1:6" ht="120" customHeight="1">
      <c r="A233" s="5" t="s">
        <v>13</v>
      </c>
      <c r="B233" s="14" t="s">
        <v>109</v>
      </c>
      <c r="C233" s="5" t="s">
        <v>110</v>
      </c>
      <c r="D233" s="5">
        <v>1</v>
      </c>
      <c r="E233" s="7"/>
      <c r="F233" s="8">
        <f>E233*D233</f>
        <v>0</v>
      </c>
    </row>
    <row r="234" spans="1:6" ht="13.5" customHeight="1">
      <c r="A234" s="15"/>
      <c r="B234" s="14"/>
      <c r="C234" s="5"/>
      <c r="D234" s="5"/>
      <c r="E234" s="7"/>
      <c r="F234" s="8"/>
    </row>
    <row r="235" spans="1:6" ht="45" customHeight="1">
      <c r="A235" s="15"/>
      <c r="B235" s="190"/>
      <c r="C235" s="191"/>
      <c r="D235" s="192"/>
      <c r="E235" s="193"/>
      <c r="F235" s="8">
        <f>E235*D235</f>
        <v>0</v>
      </c>
    </row>
    <row r="236" spans="1:6">
      <c r="A236" s="15"/>
      <c r="B236" s="6"/>
      <c r="C236" s="5"/>
      <c r="D236" s="5"/>
      <c r="E236" s="5"/>
      <c r="F236" s="16"/>
    </row>
    <row r="237" spans="1:6">
      <c r="A237" s="17"/>
      <c r="B237" s="18" t="s">
        <v>111</v>
      </c>
      <c r="C237" s="19"/>
      <c r="D237" s="19"/>
      <c r="E237" s="19"/>
      <c r="F237" s="20"/>
    </row>
    <row r="238" spans="1:6" ht="15.75" thickBot="1">
      <c r="A238" s="21"/>
      <c r="B238" s="22" t="s">
        <v>67</v>
      </c>
      <c r="C238" s="23"/>
      <c r="D238" s="23"/>
      <c r="E238" s="23"/>
      <c r="F238" s="24">
        <f>SUM(F233:F235)</f>
        <v>0</v>
      </c>
    </row>
    <row r="239" spans="1:6">
      <c r="A239" s="15"/>
      <c r="B239" s="25"/>
      <c r="C239" s="5"/>
      <c r="D239" s="5"/>
      <c r="E239" s="5"/>
      <c r="F239" s="26"/>
    </row>
    <row r="240" spans="1:6">
      <c r="A240" s="15"/>
      <c r="B240" s="25"/>
      <c r="C240" s="5"/>
      <c r="D240" s="5"/>
      <c r="E240" s="5"/>
      <c r="F240" s="26"/>
    </row>
    <row r="241" spans="1:6">
      <c r="A241" s="15"/>
      <c r="B241" s="6"/>
      <c r="C241" s="5"/>
      <c r="D241" s="5"/>
      <c r="E241" s="5"/>
      <c r="F241" s="16"/>
    </row>
    <row r="242" spans="1:6">
      <c r="A242" s="15"/>
      <c r="B242" s="11" t="s">
        <v>112</v>
      </c>
      <c r="C242" s="5"/>
      <c r="D242" s="5"/>
      <c r="E242" s="5"/>
      <c r="F242" s="16"/>
    </row>
    <row r="243" spans="1:6">
      <c r="A243" s="15"/>
      <c r="B243" s="27"/>
      <c r="C243" s="5"/>
      <c r="D243" s="5"/>
      <c r="E243" s="5"/>
      <c r="F243" s="16"/>
    </row>
    <row r="244" spans="1:6">
      <c r="A244" s="28" t="s">
        <v>13</v>
      </c>
      <c r="B244" s="27" t="s">
        <v>113</v>
      </c>
      <c r="C244" s="5" t="s">
        <v>110</v>
      </c>
      <c r="D244" s="5">
        <v>1</v>
      </c>
      <c r="E244" s="29"/>
      <c r="F244" s="8">
        <f>E244*D244</f>
        <v>0</v>
      </c>
    </row>
    <row r="245" spans="1:6">
      <c r="A245" s="28"/>
      <c r="B245" s="27"/>
      <c r="C245" s="5"/>
      <c r="D245" s="5"/>
      <c r="E245" s="29"/>
      <c r="F245" s="8"/>
    </row>
    <row r="246" spans="1:6">
      <c r="A246" s="15"/>
      <c r="B246" s="27"/>
      <c r="C246" s="5"/>
      <c r="D246" s="5"/>
      <c r="E246" s="29"/>
      <c r="F246" s="8"/>
    </row>
    <row r="247" spans="1:6" ht="30">
      <c r="A247" s="15" t="s">
        <v>16</v>
      </c>
      <c r="B247" s="30" t="s">
        <v>114</v>
      </c>
      <c r="C247" s="5" t="s">
        <v>110</v>
      </c>
      <c r="D247" s="5">
        <v>1</v>
      </c>
      <c r="E247" s="29"/>
      <c r="F247" s="8">
        <f t="shared" ref="F247:F250" si="7">E247*D247</f>
        <v>0</v>
      </c>
    </row>
    <row r="248" spans="1:6">
      <c r="A248" s="15"/>
      <c r="B248" s="27"/>
      <c r="C248" s="5"/>
      <c r="D248" s="5"/>
      <c r="E248" s="29"/>
      <c r="F248" s="8"/>
    </row>
    <row r="249" spans="1:6">
      <c r="A249" s="15"/>
      <c r="B249" s="31"/>
      <c r="C249" s="5"/>
      <c r="D249" s="5"/>
      <c r="E249" s="29"/>
      <c r="F249" s="8"/>
    </row>
    <row r="250" spans="1:6">
      <c r="A250" s="15" t="s">
        <v>19</v>
      </c>
      <c r="B250" s="32" t="s">
        <v>115</v>
      </c>
      <c r="C250" s="5" t="s">
        <v>116</v>
      </c>
      <c r="D250" s="5">
        <v>1</v>
      </c>
      <c r="E250" s="29"/>
      <c r="F250" s="8">
        <f t="shared" si="7"/>
        <v>0</v>
      </c>
    </row>
    <row r="251" spans="1:6">
      <c r="A251" s="15"/>
      <c r="B251" s="27"/>
      <c r="C251" s="5"/>
      <c r="D251" s="5"/>
      <c r="E251" s="29"/>
      <c r="F251" s="8"/>
    </row>
    <row r="252" spans="1:6">
      <c r="A252" s="15"/>
      <c r="B252" s="27"/>
      <c r="C252" s="5"/>
      <c r="D252" s="5"/>
      <c r="E252" s="29"/>
      <c r="F252" s="16"/>
    </row>
    <row r="253" spans="1:6">
      <c r="A253" s="15"/>
      <c r="B253" s="27"/>
      <c r="C253" s="5"/>
      <c r="D253" s="5"/>
      <c r="E253" s="29"/>
      <c r="F253" s="16"/>
    </row>
    <row r="254" spans="1:6">
      <c r="A254" s="15"/>
      <c r="B254" s="27"/>
      <c r="C254" s="5"/>
      <c r="D254" s="5"/>
      <c r="E254" s="29"/>
      <c r="F254" s="16"/>
    </row>
    <row r="255" spans="1:6">
      <c r="A255" s="15"/>
      <c r="B255" s="27"/>
      <c r="C255" s="5"/>
      <c r="D255" s="5"/>
      <c r="E255" s="29"/>
      <c r="F255" s="16"/>
    </row>
    <row r="256" spans="1:6">
      <c r="A256" s="15"/>
      <c r="B256" s="27"/>
      <c r="C256" s="5"/>
      <c r="D256" s="5"/>
      <c r="E256" s="29"/>
      <c r="F256" s="16"/>
    </row>
    <row r="257" spans="1:6">
      <c r="A257" s="17"/>
      <c r="B257" s="18" t="s">
        <v>117</v>
      </c>
      <c r="C257" s="19"/>
      <c r="D257" s="19"/>
      <c r="E257" s="19"/>
      <c r="F257" s="20"/>
    </row>
    <row r="258" spans="1:6" ht="15.75" thickBot="1">
      <c r="A258" s="21"/>
      <c r="B258" s="22" t="s">
        <v>67</v>
      </c>
      <c r="C258" s="23"/>
      <c r="D258" s="23"/>
      <c r="E258" s="23"/>
      <c r="F258" s="24">
        <f>SUM(F244:F252)</f>
        <v>0</v>
      </c>
    </row>
    <row r="259" spans="1:6">
      <c r="A259" s="265"/>
      <c r="B259" s="265"/>
      <c r="C259" s="265"/>
      <c r="D259" s="265"/>
      <c r="E259" s="265"/>
      <c r="F259" s="266"/>
    </row>
    <row r="260" spans="1:6">
      <c r="A260" s="267"/>
      <c r="B260" s="267"/>
      <c r="C260" s="267"/>
      <c r="D260" s="267"/>
      <c r="E260" s="267"/>
      <c r="F260" s="268"/>
    </row>
    <row r="261" spans="1:6" s="9" customFormat="1" ht="29.25" thickBot="1">
      <c r="A261" s="84" t="s">
        <v>3</v>
      </c>
      <c r="B261" s="84" t="s">
        <v>4</v>
      </c>
      <c r="C261" s="85" t="s">
        <v>5</v>
      </c>
      <c r="D261" s="84" t="s">
        <v>6</v>
      </c>
      <c r="E261" s="86" t="s">
        <v>7</v>
      </c>
      <c r="F261" s="86" t="s">
        <v>8</v>
      </c>
    </row>
    <row r="262" spans="1:6">
      <c r="A262" s="194"/>
      <c r="B262" s="195"/>
      <c r="C262" s="196"/>
      <c r="D262" s="197"/>
      <c r="E262" s="198"/>
      <c r="F262" s="199"/>
    </row>
    <row r="263" spans="1:6">
      <c r="A263" s="95"/>
      <c r="B263" s="200" t="s">
        <v>118</v>
      </c>
      <c r="C263" s="96"/>
      <c r="D263" s="97"/>
      <c r="E263" s="98"/>
      <c r="F263" s="99"/>
    </row>
    <row r="264" spans="1:6">
      <c r="A264" s="95"/>
      <c r="B264" s="25"/>
      <c r="C264" s="96"/>
      <c r="D264" s="97"/>
      <c r="E264" s="98"/>
      <c r="F264" s="99"/>
    </row>
    <row r="265" spans="1:6" ht="16.5" customHeight="1">
      <c r="A265" s="95">
        <v>1</v>
      </c>
      <c r="B265" s="25" t="str">
        <f>B51</f>
        <v>ELEMENT NO. 1:  SUBSTRUCTURES</v>
      </c>
      <c r="C265" s="96" t="s">
        <v>85</v>
      </c>
      <c r="D265" s="97">
        <v>1</v>
      </c>
      <c r="E265" s="98">
        <f>F129</f>
        <v>0</v>
      </c>
      <c r="F265" s="99">
        <f>E265*D265</f>
        <v>0</v>
      </c>
    </row>
    <row r="266" spans="1:6">
      <c r="A266" s="95"/>
      <c r="B266" s="25"/>
      <c r="C266" s="96"/>
      <c r="D266" s="97"/>
      <c r="E266" s="98"/>
      <c r="F266" s="99"/>
    </row>
    <row r="267" spans="1:6">
      <c r="A267" s="95">
        <v>2</v>
      </c>
      <c r="B267" s="25" t="str">
        <f>B132</f>
        <v>ELEMENT NO. 2 SUPERSTRUCTURE</v>
      </c>
      <c r="C267" s="96" t="s">
        <v>85</v>
      </c>
      <c r="D267" s="97">
        <v>1</v>
      </c>
      <c r="E267" s="98">
        <f>F178</f>
        <v>0</v>
      </c>
      <c r="F267" s="99">
        <f t="shared" ref="F267:F277" si="8">E267*D267</f>
        <v>0</v>
      </c>
    </row>
    <row r="268" spans="1:6">
      <c r="A268" s="95"/>
      <c r="B268" s="25"/>
      <c r="C268" s="96"/>
      <c r="D268" s="97"/>
      <c r="E268" s="98"/>
      <c r="F268" s="99"/>
    </row>
    <row r="269" spans="1:6">
      <c r="A269" s="95">
        <v>3</v>
      </c>
      <c r="B269" s="25" t="str">
        <f>B181</f>
        <v>ELEMENT NO. 3: ROOFING</v>
      </c>
      <c r="C269" s="96" t="s">
        <v>85</v>
      </c>
      <c r="D269" s="97">
        <v>1</v>
      </c>
      <c r="E269" s="98">
        <f>F200</f>
        <v>0</v>
      </c>
      <c r="F269" s="99">
        <f t="shared" si="8"/>
        <v>0</v>
      </c>
    </row>
    <row r="270" spans="1:6">
      <c r="A270" s="95"/>
      <c r="B270" s="25"/>
      <c r="C270" s="96"/>
      <c r="D270" s="97"/>
      <c r="E270" s="98"/>
      <c r="F270" s="99"/>
    </row>
    <row r="271" spans="1:6" ht="20.25" customHeight="1">
      <c r="A271" s="95">
        <v>4</v>
      </c>
      <c r="B271" s="25" t="str">
        <f>B202</f>
        <v>ELEMENT NO. 4: VENT PIPE WORKS</v>
      </c>
      <c r="C271" s="96" t="s">
        <v>85</v>
      </c>
      <c r="D271" s="97">
        <v>1</v>
      </c>
      <c r="E271" s="98">
        <f>F207</f>
        <v>0</v>
      </c>
      <c r="F271" s="99">
        <f t="shared" si="8"/>
        <v>0</v>
      </c>
    </row>
    <row r="272" spans="1:6" ht="14.25" customHeight="1">
      <c r="A272" s="95"/>
      <c r="B272" s="25"/>
      <c r="C272" s="96"/>
      <c r="D272" s="97"/>
      <c r="E272" s="98"/>
      <c r="F272" s="99"/>
    </row>
    <row r="273" spans="1:6">
      <c r="A273" s="95">
        <v>5</v>
      </c>
      <c r="B273" s="25" t="str">
        <f>B212</f>
        <v>ELEMENT NO. 5: FINISHINGS</v>
      </c>
      <c r="C273" s="96" t="s">
        <v>85</v>
      </c>
      <c r="D273" s="97">
        <v>1</v>
      </c>
      <c r="E273" s="98">
        <f>F229</f>
        <v>0</v>
      </c>
      <c r="F273" s="99">
        <f t="shared" si="8"/>
        <v>0</v>
      </c>
    </row>
    <row r="274" spans="1:6">
      <c r="A274" s="95"/>
      <c r="B274" s="25"/>
      <c r="C274" s="96"/>
      <c r="D274" s="97"/>
      <c r="E274" s="98"/>
      <c r="F274" s="99"/>
    </row>
    <row r="275" spans="1:6">
      <c r="A275" s="95">
        <v>6</v>
      </c>
      <c r="B275" s="25" t="str">
        <f>B237</f>
        <v>ELEMENT NO. 6:  POLY TANK AND FITTINGS</v>
      </c>
      <c r="C275" s="96" t="s">
        <v>85</v>
      </c>
      <c r="D275" s="97">
        <v>1</v>
      </c>
      <c r="E275" s="98">
        <f>F238</f>
        <v>0</v>
      </c>
      <c r="F275" s="99">
        <f t="shared" si="8"/>
        <v>0</v>
      </c>
    </row>
    <row r="276" spans="1:6">
      <c r="A276" s="95"/>
      <c r="B276" s="25"/>
      <c r="C276" s="96"/>
      <c r="D276" s="97"/>
      <c r="E276" s="98"/>
      <c r="F276" s="99"/>
    </row>
    <row r="277" spans="1:6">
      <c r="A277" s="95">
        <v>7</v>
      </c>
      <c r="B277" s="25" t="str">
        <f>B257</f>
        <v>ELEMENT NO. 7: PRELIMINARIES</v>
      </c>
      <c r="C277" s="96" t="s">
        <v>85</v>
      </c>
      <c r="D277" s="97">
        <v>1</v>
      </c>
      <c r="E277" s="98">
        <f>F258</f>
        <v>0</v>
      </c>
      <c r="F277" s="99">
        <f t="shared" si="8"/>
        <v>0</v>
      </c>
    </row>
    <row r="278" spans="1:6" ht="15.75" thickBot="1">
      <c r="A278" s="95"/>
      <c r="B278" s="25"/>
      <c r="C278" s="96"/>
      <c r="D278" s="97"/>
      <c r="E278" s="98"/>
      <c r="F278" s="99"/>
    </row>
    <row r="279" spans="1:6" s="74" customFormat="1" ht="15.75" thickBot="1">
      <c r="A279" s="201"/>
      <c r="B279" s="202" t="s">
        <v>119</v>
      </c>
      <c r="C279" s="203"/>
      <c r="D279" s="204"/>
      <c r="E279" s="205"/>
      <c r="F279" s="206">
        <f>SUM(F264:F278)</f>
        <v>0</v>
      </c>
    </row>
    <row r="280" spans="1:6">
      <c r="C280" s="83"/>
      <c r="D280" s="83"/>
    </row>
    <row r="281" spans="1:6">
      <c r="C281" s="83"/>
      <c r="D281" s="83"/>
    </row>
    <row r="282" spans="1:6">
      <c r="C282" s="83"/>
      <c r="D282" s="83"/>
    </row>
    <row r="283" spans="1:6">
      <c r="C283" s="83"/>
      <c r="D283" s="83"/>
    </row>
    <row r="284" spans="1:6">
      <c r="C284" s="83"/>
      <c r="D284" s="83"/>
    </row>
    <row r="285" spans="1:6">
      <c r="C285" s="83"/>
      <c r="D285" s="83"/>
    </row>
    <row r="286" spans="1:6">
      <c r="B286" s="73"/>
      <c r="C286" s="83"/>
      <c r="D286" s="83"/>
    </row>
    <row r="287" spans="1:6">
      <c r="C287" s="83"/>
      <c r="D287" s="83"/>
    </row>
    <row r="288" spans="1:6">
      <c r="C288" s="83"/>
      <c r="D288" s="83"/>
    </row>
    <row r="289" spans="3:4">
      <c r="C289" s="83"/>
      <c r="D289" s="83"/>
    </row>
    <row r="290" spans="3:4">
      <c r="C290" s="83"/>
      <c r="D290" s="83"/>
    </row>
  </sheetData>
  <mergeCells count="11">
    <mergeCell ref="A157:F157"/>
    <mergeCell ref="A18:F18"/>
    <mergeCell ref="A47:F47"/>
    <mergeCell ref="A48:F48"/>
    <mergeCell ref="A103:F103"/>
    <mergeCell ref="A104:F104"/>
    <mergeCell ref="A158:F158"/>
    <mergeCell ref="A208:F208"/>
    <mergeCell ref="A209:F209"/>
    <mergeCell ref="A259:F259"/>
    <mergeCell ref="A260:F260"/>
  </mergeCells>
  <pageMargins left="0.86" right="0.7" top="0.93" bottom="0.75" header="0.3" footer="0.3"/>
  <pageSetup paperSize="9" scale="75" orientation="portrait" r:id="rId1"/>
  <headerFooter>
    <oddFooter>&amp;CBill of Quantities 2 seater KG KVIP latrine</oddFooter>
  </headerFooter>
  <rowBreaks count="5" manualBreakCount="5">
    <brk id="47" max="16383" man="1"/>
    <brk id="103" max="16383" man="1"/>
    <brk id="157" max="16383" man="1"/>
    <brk id="208" max="16383" man="1"/>
    <brk id="2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8"/>
  <sheetViews>
    <sheetView zoomScaleNormal="100" workbookViewId="0">
      <selection activeCell="A18" sqref="A18:F18"/>
    </sheetView>
  </sheetViews>
  <sheetFormatPr defaultRowHeight="15"/>
  <cols>
    <col min="1" max="1" width="6.140625" style="83" customWidth="1"/>
    <col min="2" max="2" width="63.28515625" style="1" customWidth="1"/>
    <col min="3" max="3" width="9.42578125" style="1" customWidth="1"/>
    <col min="4" max="4" width="9.85546875" style="1" customWidth="1"/>
    <col min="5" max="5" width="10" style="70" customWidth="1"/>
    <col min="6" max="6" width="12.7109375" style="70" customWidth="1"/>
    <col min="7" max="7" width="9.140625" style="1"/>
    <col min="8" max="8" width="70" style="1" customWidth="1"/>
    <col min="9" max="9" width="33" style="1" customWidth="1"/>
    <col min="10" max="10" width="10.5703125" style="1" customWidth="1"/>
    <col min="11" max="256" width="9.140625" style="1"/>
    <col min="257" max="257" width="6.140625" style="1" customWidth="1"/>
    <col min="258" max="258" width="63.28515625" style="1" customWidth="1"/>
    <col min="259" max="259" width="9.42578125" style="1" customWidth="1"/>
    <col min="260" max="260" width="9.85546875" style="1" customWidth="1"/>
    <col min="261" max="261" width="10" style="1" customWidth="1"/>
    <col min="262" max="262" width="11.42578125" style="1" customWidth="1"/>
    <col min="263" max="263" width="9.140625" style="1"/>
    <col min="264" max="264" width="70" style="1" customWidth="1"/>
    <col min="265" max="265" width="33" style="1" customWidth="1"/>
    <col min="266" max="266" width="10.5703125" style="1" customWidth="1"/>
    <col min="267" max="512" width="9.140625" style="1"/>
    <col min="513" max="513" width="6.140625" style="1" customWidth="1"/>
    <col min="514" max="514" width="63.28515625" style="1" customWidth="1"/>
    <col min="515" max="515" width="9.42578125" style="1" customWidth="1"/>
    <col min="516" max="516" width="9.85546875" style="1" customWidth="1"/>
    <col min="517" max="517" width="10" style="1" customWidth="1"/>
    <col min="518" max="518" width="11.42578125" style="1" customWidth="1"/>
    <col min="519" max="519" width="9.140625" style="1"/>
    <col min="520" max="520" width="70" style="1" customWidth="1"/>
    <col min="521" max="521" width="33" style="1" customWidth="1"/>
    <col min="522" max="522" width="10.5703125" style="1" customWidth="1"/>
    <col min="523" max="768" width="9.140625" style="1"/>
    <col min="769" max="769" width="6.140625" style="1" customWidth="1"/>
    <col min="770" max="770" width="63.28515625" style="1" customWidth="1"/>
    <col min="771" max="771" width="9.42578125" style="1" customWidth="1"/>
    <col min="772" max="772" width="9.85546875" style="1" customWidth="1"/>
    <col min="773" max="773" width="10" style="1" customWidth="1"/>
    <col min="774" max="774" width="11.42578125" style="1" customWidth="1"/>
    <col min="775" max="775" width="9.140625" style="1"/>
    <col min="776" max="776" width="70" style="1" customWidth="1"/>
    <col min="777" max="777" width="33" style="1" customWidth="1"/>
    <col min="778" max="778" width="10.5703125" style="1" customWidth="1"/>
    <col min="779" max="1024" width="9.140625" style="1"/>
    <col min="1025" max="1025" width="6.140625" style="1" customWidth="1"/>
    <col min="1026" max="1026" width="63.28515625" style="1" customWidth="1"/>
    <col min="1027" max="1027" width="9.42578125" style="1" customWidth="1"/>
    <col min="1028" max="1028" width="9.85546875" style="1" customWidth="1"/>
    <col min="1029" max="1029" width="10" style="1" customWidth="1"/>
    <col min="1030" max="1030" width="11.42578125" style="1" customWidth="1"/>
    <col min="1031" max="1031" width="9.140625" style="1"/>
    <col min="1032" max="1032" width="70" style="1" customWidth="1"/>
    <col min="1033" max="1033" width="33" style="1" customWidth="1"/>
    <col min="1034" max="1034" width="10.5703125" style="1" customWidth="1"/>
    <col min="1035" max="1280" width="9.140625" style="1"/>
    <col min="1281" max="1281" width="6.140625" style="1" customWidth="1"/>
    <col min="1282" max="1282" width="63.28515625" style="1" customWidth="1"/>
    <col min="1283" max="1283" width="9.42578125" style="1" customWidth="1"/>
    <col min="1284" max="1284" width="9.85546875" style="1" customWidth="1"/>
    <col min="1285" max="1285" width="10" style="1" customWidth="1"/>
    <col min="1286" max="1286" width="11.42578125" style="1" customWidth="1"/>
    <col min="1287" max="1287" width="9.140625" style="1"/>
    <col min="1288" max="1288" width="70" style="1" customWidth="1"/>
    <col min="1289" max="1289" width="33" style="1" customWidth="1"/>
    <col min="1290" max="1290" width="10.5703125" style="1" customWidth="1"/>
    <col min="1291" max="1536" width="9.140625" style="1"/>
    <col min="1537" max="1537" width="6.140625" style="1" customWidth="1"/>
    <col min="1538" max="1538" width="63.28515625" style="1" customWidth="1"/>
    <col min="1539" max="1539" width="9.42578125" style="1" customWidth="1"/>
    <col min="1540" max="1540" width="9.85546875" style="1" customWidth="1"/>
    <col min="1541" max="1541" width="10" style="1" customWidth="1"/>
    <col min="1542" max="1542" width="11.42578125" style="1" customWidth="1"/>
    <col min="1543" max="1543" width="9.140625" style="1"/>
    <col min="1544" max="1544" width="70" style="1" customWidth="1"/>
    <col min="1545" max="1545" width="33" style="1" customWidth="1"/>
    <col min="1546" max="1546" width="10.5703125" style="1" customWidth="1"/>
    <col min="1547" max="1792" width="9.140625" style="1"/>
    <col min="1793" max="1793" width="6.140625" style="1" customWidth="1"/>
    <col min="1794" max="1794" width="63.28515625" style="1" customWidth="1"/>
    <col min="1795" max="1795" width="9.42578125" style="1" customWidth="1"/>
    <col min="1796" max="1796" width="9.85546875" style="1" customWidth="1"/>
    <col min="1797" max="1797" width="10" style="1" customWidth="1"/>
    <col min="1798" max="1798" width="11.42578125" style="1" customWidth="1"/>
    <col min="1799" max="1799" width="9.140625" style="1"/>
    <col min="1800" max="1800" width="70" style="1" customWidth="1"/>
    <col min="1801" max="1801" width="33" style="1" customWidth="1"/>
    <col min="1802" max="1802" width="10.5703125" style="1" customWidth="1"/>
    <col min="1803" max="2048" width="9.140625" style="1"/>
    <col min="2049" max="2049" width="6.140625" style="1" customWidth="1"/>
    <col min="2050" max="2050" width="63.28515625" style="1" customWidth="1"/>
    <col min="2051" max="2051" width="9.42578125" style="1" customWidth="1"/>
    <col min="2052" max="2052" width="9.85546875" style="1" customWidth="1"/>
    <col min="2053" max="2053" width="10" style="1" customWidth="1"/>
    <col min="2054" max="2054" width="11.42578125" style="1" customWidth="1"/>
    <col min="2055" max="2055" width="9.140625" style="1"/>
    <col min="2056" max="2056" width="70" style="1" customWidth="1"/>
    <col min="2057" max="2057" width="33" style="1" customWidth="1"/>
    <col min="2058" max="2058" width="10.5703125" style="1" customWidth="1"/>
    <col min="2059" max="2304" width="9.140625" style="1"/>
    <col min="2305" max="2305" width="6.140625" style="1" customWidth="1"/>
    <col min="2306" max="2306" width="63.28515625" style="1" customWidth="1"/>
    <col min="2307" max="2307" width="9.42578125" style="1" customWidth="1"/>
    <col min="2308" max="2308" width="9.85546875" style="1" customWidth="1"/>
    <col min="2309" max="2309" width="10" style="1" customWidth="1"/>
    <col min="2310" max="2310" width="11.42578125" style="1" customWidth="1"/>
    <col min="2311" max="2311" width="9.140625" style="1"/>
    <col min="2312" max="2312" width="70" style="1" customWidth="1"/>
    <col min="2313" max="2313" width="33" style="1" customWidth="1"/>
    <col min="2314" max="2314" width="10.5703125" style="1" customWidth="1"/>
    <col min="2315" max="2560" width="9.140625" style="1"/>
    <col min="2561" max="2561" width="6.140625" style="1" customWidth="1"/>
    <col min="2562" max="2562" width="63.28515625" style="1" customWidth="1"/>
    <col min="2563" max="2563" width="9.42578125" style="1" customWidth="1"/>
    <col min="2564" max="2564" width="9.85546875" style="1" customWidth="1"/>
    <col min="2565" max="2565" width="10" style="1" customWidth="1"/>
    <col min="2566" max="2566" width="11.42578125" style="1" customWidth="1"/>
    <col min="2567" max="2567" width="9.140625" style="1"/>
    <col min="2568" max="2568" width="70" style="1" customWidth="1"/>
    <col min="2569" max="2569" width="33" style="1" customWidth="1"/>
    <col min="2570" max="2570" width="10.5703125" style="1" customWidth="1"/>
    <col min="2571" max="2816" width="9.140625" style="1"/>
    <col min="2817" max="2817" width="6.140625" style="1" customWidth="1"/>
    <col min="2818" max="2818" width="63.28515625" style="1" customWidth="1"/>
    <col min="2819" max="2819" width="9.42578125" style="1" customWidth="1"/>
    <col min="2820" max="2820" width="9.85546875" style="1" customWidth="1"/>
    <col min="2821" max="2821" width="10" style="1" customWidth="1"/>
    <col min="2822" max="2822" width="11.42578125" style="1" customWidth="1"/>
    <col min="2823" max="2823" width="9.140625" style="1"/>
    <col min="2824" max="2824" width="70" style="1" customWidth="1"/>
    <col min="2825" max="2825" width="33" style="1" customWidth="1"/>
    <col min="2826" max="2826" width="10.5703125" style="1" customWidth="1"/>
    <col min="2827" max="3072" width="9.140625" style="1"/>
    <col min="3073" max="3073" width="6.140625" style="1" customWidth="1"/>
    <col min="3074" max="3074" width="63.28515625" style="1" customWidth="1"/>
    <col min="3075" max="3075" width="9.42578125" style="1" customWidth="1"/>
    <col min="3076" max="3076" width="9.85546875" style="1" customWidth="1"/>
    <col min="3077" max="3077" width="10" style="1" customWidth="1"/>
    <col min="3078" max="3078" width="11.42578125" style="1" customWidth="1"/>
    <col min="3079" max="3079" width="9.140625" style="1"/>
    <col min="3080" max="3080" width="70" style="1" customWidth="1"/>
    <col min="3081" max="3081" width="33" style="1" customWidth="1"/>
    <col min="3082" max="3082" width="10.5703125" style="1" customWidth="1"/>
    <col min="3083" max="3328" width="9.140625" style="1"/>
    <col min="3329" max="3329" width="6.140625" style="1" customWidth="1"/>
    <col min="3330" max="3330" width="63.28515625" style="1" customWidth="1"/>
    <col min="3331" max="3331" width="9.42578125" style="1" customWidth="1"/>
    <col min="3332" max="3332" width="9.85546875" style="1" customWidth="1"/>
    <col min="3333" max="3333" width="10" style="1" customWidth="1"/>
    <col min="3334" max="3334" width="11.42578125" style="1" customWidth="1"/>
    <col min="3335" max="3335" width="9.140625" style="1"/>
    <col min="3336" max="3336" width="70" style="1" customWidth="1"/>
    <col min="3337" max="3337" width="33" style="1" customWidth="1"/>
    <col min="3338" max="3338" width="10.5703125" style="1" customWidth="1"/>
    <col min="3339" max="3584" width="9.140625" style="1"/>
    <col min="3585" max="3585" width="6.140625" style="1" customWidth="1"/>
    <col min="3586" max="3586" width="63.28515625" style="1" customWidth="1"/>
    <col min="3587" max="3587" width="9.42578125" style="1" customWidth="1"/>
    <col min="3588" max="3588" width="9.85546875" style="1" customWidth="1"/>
    <col min="3589" max="3589" width="10" style="1" customWidth="1"/>
    <col min="3590" max="3590" width="11.42578125" style="1" customWidth="1"/>
    <col min="3591" max="3591" width="9.140625" style="1"/>
    <col min="3592" max="3592" width="70" style="1" customWidth="1"/>
    <col min="3593" max="3593" width="33" style="1" customWidth="1"/>
    <col min="3594" max="3594" width="10.5703125" style="1" customWidth="1"/>
    <col min="3595" max="3840" width="9.140625" style="1"/>
    <col min="3841" max="3841" width="6.140625" style="1" customWidth="1"/>
    <col min="3842" max="3842" width="63.28515625" style="1" customWidth="1"/>
    <col min="3843" max="3843" width="9.42578125" style="1" customWidth="1"/>
    <col min="3844" max="3844" width="9.85546875" style="1" customWidth="1"/>
    <col min="3845" max="3845" width="10" style="1" customWidth="1"/>
    <col min="3846" max="3846" width="11.42578125" style="1" customWidth="1"/>
    <col min="3847" max="3847" width="9.140625" style="1"/>
    <col min="3848" max="3848" width="70" style="1" customWidth="1"/>
    <col min="3849" max="3849" width="33" style="1" customWidth="1"/>
    <col min="3850" max="3850" width="10.5703125" style="1" customWidth="1"/>
    <col min="3851" max="4096" width="9.140625" style="1"/>
    <col min="4097" max="4097" width="6.140625" style="1" customWidth="1"/>
    <col min="4098" max="4098" width="63.28515625" style="1" customWidth="1"/>
    <col min="4099" max="4099" width="9.42578125" style="1" customWidth="1"/>
    <col min="4100" max="4100" width="9.85546875" style="1" customWidth="1"/>
    <col min="4101" max="4101" width="10" style="1" customWidth="1"/>
    <col min="4102" max="4102" width="11.42578125" style="1" customWidth="1"/>
    <col min="4103" max="4103" width="9.140625" style="1"/>
    <col min="4104" max="4104" width="70" style="1" customWidth="1"/>
    <col min="4105" max="4105" width="33" style="1" customWidth="1"/>
    <col min="4106" max="4106" width="10.5703125" style="1" customWidth="1"/>
    <col min="4107" max="4352" width="9.140625" style="1"/>
    <col min="4353" max="4353" width="6.140625" style="1" customWidth="1"/>
    <col min="4354" max="4354" width="63.28515625" style="1" customWidth="1"/>
    <col min="4355" max="4355" width="9.42578125" style="1" customWidth="1"/>
    <col min="4356" max="4356" width="9.85546875" style="1" customWidth="1"/>
    <col min="4357" max="4357" width="10" style="1" customWidth="1"/>
    <col min="4358" max="4358" width="11.42578125" style="1" customWidth="1"/>
    <col min="4359" max="4359" width="9.140625" style="1"/>
    <col min="4360" max="4360" width="70" style="1" customWidth="1"/>
    <col min="4361" max="4361" width="33" style="1" customWidth="1"/>
    <col min="4362" max="4362" width="10.5703125" style="1" customWidth="1"/>
    <col min="4363" max="4608" width="9.140625" style="1"/>
    <col min="4609" max="4609" width="6.140625" style="1" customWidth="1"/>
    <col min="4610" max="4610" width="63.28515625" style="1" customWidth="1"/>
    <col min="4611" max="4611" width="9.42578125" style="1" customWidth="1"/>
    <col min="4612" max="4612" width="9.85546875" style="1" customWidth="1"/>
    <col min="4613" max="4613" width="10" style="1" customWidth="1"/>
    <col min="4614" max="4614" width="11.42578125" style="1" customWidth="1"/>
    <col min="4615" max="4615" width="9.140625" style="1"/>
    <col min="4616" max="4616" width="70" style="1" customWidth="1"/>
    <col min="4617" max="4617" width="33" style="1" customWidth="1"/>
    <col min="4618" max="4618" width="10.5703125" style="1" customWidth="1"/>
    <col min="4619" max="4864" width="9.140625" style="1"/>
    <col min="4865" max="4865" width="6.140625" style="1" customWidth="1"/>
    <col min="4866" max="4866" width="63.28515625" style="1" customWidth="1"/>
    <col min="4867" max="4867" width="9.42578125" style="1" customWidth="1"/>
    <col min="4868" max="4868" width="9.85546875" style="1" customWidth="1"/>
    <col min="4869" max="4869" width="10" style="1" customWidth="1"/>
    <col min="4870" max="4870" width="11.42578125" style="1" customWidth="1"/>
    <col min="4871" max="4871" width="9.140625" style="1"/>
    <col min="4872" max="4872" width="70" style="1" customWidth="1"/>
    <col min="4873" max="4873" width="33" style="1" customWidth="1"/>
    <col min="4874" max="4874" width="10.5703125" style="1" customWidth="1"/>
    <col min="4875" max="5120" width="9.140625" style="1"/>
    <col min="5121" max="5121" width="6.140625" style="1" customWidth="1"/>
    <col min="5122" max="5122" width="63.28515625" style="1" customWidth="1"/>
    <col min="5123" max="5123" width="9.42578125" style="1" customWidth="1"/>
    <col min="5124" max="5124" width="9.85546875" style="1" customWidth="1"/>
    <col min="5125" max="5125" width="10" style="1" customWidth="1"/>
    <col min="5126" max="5126" width="11.42578125" style="1" customWidth="1"/>
    <col min="5127" max="5127" width="9.140625" style="1"/>
    <col min="5128" max="5128" width="70" style="1" customWidth="1"/>
    <col min="5129" max="5129" width="33" style="1" customWidth="1"/>
    <col min="5130" max="5130" width="10.5703125" style="1" customWidth="1"/>
    <col min="5131" max="5376" width="9.140625" style="1"/>
    <col min="5377" max="5377" width="6.140625" style="1" customWidth="1"/>
    <col min="5378" max="5378" width="63.28515625" style="1" customWidth="1"/>
    <col min="5379" max="5379" width="9.42578125" style="1" customWidth="1"/>
    <col min="5380" max="5380" width="9.85546875" style="1" customWidth="1"/>
    <col min="5381" max="5381" width="10" style="1" customWidth="1"/>
    <col min="5382" max="5382" width="11.42578125" style="1" customWidth="1"/>
    <col min="5383" max="5383" width="9.140625" style="1"/>
    <col min="5384" max="5384" width="70" style="1" customWidth="1"/>
    <col min="5385" max="5385" width="33" style="1" customWidth="1"/>
    <col min="5386" max="5386" width="10.5703125" style="1" customWidth="1"/>
    <col min="5387" max="5632" width="9.140625" style="1"/>
    <col min="5633" max="5633" width="6.140625" style="1" customWidth="1"/>
    <col min="5634" max="5634" width="63.28515625" style="1" customWidth="1"/>
    <col min="5635" max="5635" width="9.42578125" style="1" customWidth="1"/>
    <col min="5636" max="5636" width="9.85546875" style="1" customWidth="1"/>
    <col min="5637" max="5637" width="10" style="1" customWidth="1"/>
    <col min="5638" max="5638" width="11.42578125" style="1" customWidth="1"/>
    <col min="5639" max="5639" width="9.140625" style="1"/>
    <col min="5640" max="5640" width="70" style="1" customWidth="1"/>
    <col min="5641" max="5641" width="33" style="1" customWidth="1"/>
    <col min="5642" max="5642" width="10.5703125" style="1" customWidth="1"/>
    <col min="5643" max="5888" width="9.140625" style="1"/>
    <col min="5889" max="5889" width="6.140625" style="1" customWidth="1"/>
    <col min="5890" max="5890" width="63.28515625" style="1" customWidth="1"/>
    <col min="5891" max="5891" width="9.42578125" style="1" customWidth="1"/>
    <col min="5892" max="5892" width="9.85546875" style="1" customWidth="1"/>
    <col min="5893" max="5893" width="10" style="1" customWidth="1"/>
    <col min="5894" max="5894" width="11.42578125" style="1" customWidth="1"/>
    <col min="5895" max="5895" width="9.140625" style="1"/>
    <col min="5896" max="5896" width="70" style="1" customWidth="1"/>
    <col min="5897" max="5897" width="33" style="1" customWidth="1"/>
    <col min="5898" max="5898" width="10.5703125" style="1" customWidth="1"/>
    <col min="5899" max="6144" width="9.140625" style="1"/>
    <col min="6145" max="6145" width="6.140625" style="1" customWidth="1"/>
    <col min="6146" max="6146" width="63.28515625" style="1" customWidth="1"/>
    <col min="6147" max="6147" width="9.42578125" style="1" customWidth="1"/>
    <col min="6148" max="6148" width="9.85546875" style="1" customWidth="1"/>
    <col min="6149" max="6149" width="10" style="1" customWidth="1"/>
    <col min="6150" max="6150" width="11.42578125" style="1" customWidth="1"/>
    <col min="6151" max="6151" width="9.140625" style="1"/>
    <col min="6152" max="6152" width="70" style="1" customWidth="1"/>
    <col min="6153" max="6153" width="33" style="1" customWidth="1"/>
    <col min="6154" max="6154" width="10.5703125" style="1" customWidth="1"/>
    <col min="6155" max="6400" width="9.140625" style="1"/>
    <col min="6401" max="6401" width="6.140625" style="1" customWidth="1"/>
    <col min="6402" max="6402" width="63.28515625" style="1" customWidth="1"/>
    <col min="6403" max="6403" width="9.42578125" style="1" customWidth="1"/>
    <col min="6404" max="6404" width="9.85546875" style="1" customWidth="1"/>
    <col min="6405" max="6405" width="10" style="1" customWidth="1"/>
    <col min="6406" max="6406" width="11.42578125" style="1" customWidth="1"/>
    <col min="6407" max="6407" width="9.140625" style="1"/>
    <col min="6408" max="6408" width="70" style="1" customWidth="1"/>
    <col min="6409" max="6409" width="33" style="1" customWidth="1"/>
    <col min="6410" max="6410" width="10.5703125" style="1" customWidth="1"/>
    <col min="6411" max="6656" width="9.140625" style="1"/>
    <col min="6657" max="6657" width="6.140625" style="1" customWidth="1"/>
    <col min="6658" max="6658" width="63.28515625" style="1" customWidth="1"/>
    <col min="6659" max="6659" width="9.42578125" style="1" customWidth="1"/>
    <col min="6660" max="6660" width="9.85546875" style="1" customWidth="1"/>
    <col min="6661" max="6661" width="10" style="1" customWidth="1"/>
    <col min="6662" max="6662" width="11.42578125" style="1" customWidth="1"/>
    <col min="6663" max="6663" width="9.140625" style="1"/>
    <col min="6664" max="6664" width="70" style="1" customWidth="1"/>
    <col min="6665" max="6665" width="33" style="1" customWidth="1"/>
    <col min="6666" max="6666" width="10.5703125" style="1" customWidth="1"/>
    <col min="6667" max="6912" width="9.140625" style="1"/>
    <col min="6913" max="6913" width="6.140625" style="1" customWidth="1"/>
    <col min="6914" max="6914" width="63.28515625" style="1" customWidth="1"/>
    <col min="6915" max="6915" width="9.42578125" style="1" customWidth="1"/>
    <col min="6916" max="6916" width="9.85546875" style="1" customWidth="1"/>
    <col min="6917" max="6917" width="10" style="1" customWidth="1"/>
    <col min="6918" max="6918" width="11.42578125" style="1" customWidth="1"/>
    <col min="6919" max="6919" width="9.140625" style="1"/>
    <col min="6920" max="6920" width="70" style="1" customWidth="1"/>
    <col min="6921" max="6921" width="33" style="1" customWidth="1"/>
    <col min="6922" max="6922" width="10.5703125" style="1" customWidth="1"/>
    <col min="6923" max="7168" width="9.140625" style="1"/>
    <col min="7169" max="7169" width="6.140625" style="1" customWidth="1"/>
    <col min="7170" max="7170" width="63.28515625" style="1" customWidth="1"/>
    <col min="7171" max="7171" width="9.42578125" style="1" customWidth="1"/>
    <col min="7172" max="7172" width="9.85546875" style="1" customWidth="1"/>
    <col min="7173" max="7173" width="10" style="1" customWidth="1"/>
    <col min="7174" max="7174" width="11.42578125" style="1" customWidth="1"/>
    <col min="7175" max="7175" width="9.140625" style="1"/>
    <col min="7176" max="7176" width="70" style="1" customWidth="1"/>
    <col min="7177" max="7177" width="33" style="1" customWidth="1"/>
    <col min="7178" max="7178" width="10.5703125" style="1" customWidth="1"/>
    <col min="7179" max="7424" width="9.140625" style="1"/>
    <col min="7425" max="7425" width="6.140625" style="1" customWidth="1"/>
    <col min="7426" max="7426" width="63.28515625" style="1" customWidth="1"/>
    <col min="7427" max="7427" width="9.42578125" style="1" customWidth="1"/>
    <col min="7428" max="7428" width="9.85546875" style="1" customWidth="1"/>
    <col min="7429" max="7429" width="10" style="1" customWidth="1"/>
    <col min="7430" max="7430" width="11.42578125" style="1" customWidth="1"/>
    <col min="7431" max="7431" width="9.140625" style="1"/>
    <col min="7432" max="7432" width="70" style="1" customWidth="1"/>
    <col min="7433" max="7433" width="33" style="1" customWidth="1"/>
    <col min="7434" max="7434" width="10.5703125" style="1" customWidth="1"/>
    <col min="7435" max="7680" width="9.140625" style="1"/>
    <col min="7681" max="7681" width="6.140625" style="1" customWidth="1"/>
    <col min="7682" max="7682" width="63.28515625" style="1" customWidth="1"/>
    <col min="7683" max="7683" width="9.42578125" style="1" customWidth="1"/>
    <col min="7684" max="7684" width="9.85546875" style="1" customWidth="1"/>
    <col min="7685" max="7685" width="10" style="1" customWidth="1"/>
    <col min="7686" max="7686" width="11.42578125" style="1" customWidth="1"/>
    <col min="7687" max="7687" width="9.140625" style="1"/>
    <col min="7688" max="7688" width="70" style="1" customWidth="1"/>
    <col min="7689" max="7689" width="33" style="1" customWidth="1"/>
    <col min="7690" max="7690" width="10.5703125" style="1" customWidth="1"/>
    <col min="7691" max="7936" width="9.140625" style="1"/>
    <col min="7937" max="7937" width="6.140625" style="1" customWidth="1"/>
    <col min="7938" max="7938" width="63.28515625" style="1" customWidth="1"/>
    <col min="7939" max="7939" width="9.42578125" style="1" customWidth="1"/>
    <col min="7940" max="7940" width="9.85546875" style="1" customWidth="1"/>
    <col min="7941" max="7941" width="10" style="1" customWidth="1"/>
    <col min="7942" max="7942" width="11.42578125" style="1" customWidth="1"/>
    <col min="7943" max="7943" width="9.140625" style="1"/>
    <col min="7944" max="7944" width="70" style="1" customWidth="1"/>
    <col min="7945" max="7945" width="33" style="1" customWidth="1"/>
    <col min="7946" max="7946" width="10.5703125" style="1" customWidth="1"/>
    <col min="7947" max="8192" width="9.140625" style="1"/>
    <col min="8193" max="8193" width="6.140625" style="1" customWidth="1"/>
    <col min="8194" max="8194" width="63.28515625" style="1" customWidth="1"/>
    <col min="8195" max="8195" width="9.42578125" style="1" customWidth="1"/>
    <col min="8196" max="8196" width="9.85546875" style="1" customWidth="1"/>
    <col min="8197" max="8197" width="10" style="1" customWidth="1"/>
    <col min="8198" max="8198" width="11.42578125" style="1" customWidth="1"/>
    <col min="8199" max="8199" width="9.140625" style="1"/>
    <col min="8200" max="8200" width="70" style="1" customWidth="1"/>
    <col min="8201" max="8201" width="33" style="1" customWidth="1"/>
    <col min="8202" max="8202" width="10.5703125" style="1" customWidth="1"/>
    <col min="8203" max="8448" width="9.140625" style="1"/>
    <col min="8449" max="8449" width="6.140625" style="1" customWidth="1"/>
    <col min="8450" max="8450" width="63.28515625" style="1" customWidth="1"/>
    <col min="8451" max="8451" width="9.42578125" style="1" customWidth="1"/>
    <col min="8452" max="8452" width="9.85546875" style="1" customWidth="1"/>
    <col min="8453" max="8453" width="10" style="1" customWidth="1"/>
    <col min="8454" max="8454" width="11.42578125" style="1" customWidth="1"/>
    <col min="8455" max="8455" width="9.140625" style="1"/>
    <col min="8456" max="8456" width="70" style="1" customWidth="1"/>
    <col min="8457" max="8457" width="33" style="1" customWidth="1"/>
    <col min="8458" max="8458" width="10.5703125" style="1" customWidth="1"/>
    <col min="8459" max="8704" width="9.140625" style="1"/>
    <col min="8705" max="8705" width="6.140625" style="1" customWidth="1"/>
    <col min="8706" max="8706" width="63.28515625" style="1" customWidth="1"/>
    <col min="8707" max="8707" width="9.42578125" style="1" customWidth="1"/>
    <col min="8708" max="8708" width="9.85546875" style="1" customWidth="1"/>
    <col min="8709" max="8709" width="10" style="1" customWidth="1"/>
    <col min="8710" max="8710" width="11.42578125" style="1" customWidth="1"/>
    <col min="8711" max="8711" width="9.140625" style="1"/>
    <col min="8712" max="8712" width="70" style="1" customWidth="1"/>
    <col min="8713" max="8713" width="33" style="1" customWidth="1"/>
    <col min="8714" max="8714" width="10.5703125" style="1" customWidth="1"/>
    <col min="8715" max="8960" width="9.140625" style="1"/>
    <col min="8961" max="8961" width="6.140625" style="1" customWidth="1"/>
    <col min="8962" max="8962" width="63.28515625" style="1" customWidth="1"/>
    <col min="8963" max="8963" width="9.42578125" style="1" customWidth="1"/>
    <col min="8964" max="8964" width="9.85546875" style="1" customWidth="1"/>
    <col min="8965" max="8965" width="10" style="1" customWidth="1"/>
    <col min="8966" max="8966" width="11.42578125" style="1" customWidth="1"/>
    <col min="8967" max="8967" width="9.140625" style="1"/>
    <col min="8968" max="8968" width="70" style="1" customWidth="1"/>
    <col min="8969" max="8969" width="33" style="1" customWidth="1"/>
    <col min="8970" max="8970" width="10.5703125" style="1" customWidth="1"/>
    <col min="8971" max="9216" width="9.140625" style="1"/>
    <col min="9217" max="9217" width="6.140625" style="1" customWidth="1"/>
    <col min="9218" max="9218" width="63.28515625" style="1" customWidth="1"/>
    <col min="9219" max="9219" width="9.42578125" style="1" customWidth="1"/>
    <col min="9220" max="9220" width="9.85546875" style="1" customWidth="1"/>
    <col min="9221" max="9221" width="10" style="1" customWidth="1"/>
    <col min="9222" max="9222" width="11.42578125" style="1" customWidth="1"/>
    <col min="9223" max="9223" width="9.140625" style="1"/>
    <col min="9224" max="9224" width="70" style="1" customWidth="1"/>
    <col min="9225" max="9225" width="33" style="1" customWidth="1"/>
    <col min="9226" max="9226" width="10.5703125" style="1" customWidth="1"/>
    <col min="9227" max="9472" width="9.140625" style="1"/>
    <col min="9473" max="9473" width="6.140625" style="1" customWidth="1"/>
    <col min="9474" max="9474" width="63.28515625" style="1" customWidth="1"/>
    <col min="9475" max="9475" width="9.42578125" style="1" customWidth="1"/>
    <col min="9476" max="9476" width="9.85546875" style="1" customWidth="1"/>
    <col min="9477" max="9477" width="10" style="1" customWidth="1"/>
    <col min="9478" max="9478" width="11.42578125" style="1" customWidth="1"/>
    <col min="9479" max="9479" width="9.140625" style="1"/>
    <col min="9480" max="9480" width="70" style="1" customWidth="1"/>
    <col min="9481" max="9481" width="33" style="1" customWidth="1"/>
    <col min="9482" max="9482" width="10.5703125" style="1" customWidth="1"/>
    <col min="9483" max="9728" width="9.140625" style="1"/>
    <col min="9729" max="9729" width="6.140625" style="1" customWidth="1"/>
    <col min="9730" max="9730" width="63.28515625" style="1" customWidth="1"/>
    <col min="9731" max="9731" width="9.42578125" style="1" customWidth="1"/>
    <col min="9732" max="9732" width="9.85546875" style="1" customWidth="1"/>
    <col min="9733" max="9733" width="10" style="1" customWidth="1"/>
    <col min="9734" max="9734" width="11.42578125" style="1" customWidth="1"/>
    <col min="9735" max="9735" width="9.140625" style="1"/>
    <col min="9736" max="9736" width="70" style="1" customWidth="1"/>
    <col min="9737" max="9737" width="33" style="1" customWidth="1"/>
    <col min="9738" max="9738" width="10.5703125" style="1" customWidth="1"/>
    <col min="9739" max="9984" width="9.140625" style="1"/>
    <col min="9985" max="9985" width="6.140625" style="1" customWidth="1"/>
    <col min="9986" max="9986" width="63.28515625" style="1" customWidth="1"/>
    <col min="9987" max="9987" width="9.42578125" style="1" customWidth="1"/>
    <col min="9988" max="9988" width="9.85546875" style="1" customWidth="1"/>
    <col min="9989" max="9989" width="10" style="1" customWidth="1"/>
    <col min="9990" max="9990" width="11.42578125" style="1" customWidth="1"/>
    <col min="9991" max="9991" width="9.140625" style="1"/>
    <col min="9992" max="9992" width="70" style="1" customWidth="1"/>
    <col min="9993" max="9993" width="33" style="1" customWidth="1"/>
    <col min="9994" max="9994" width="10.5703125" style="1" customWidth="1"/>
    <col min="9995" max="10240" width="9.140625" style="1"/>
    <col min="10241" max="10241" width="6.140625" style="1" customWidth="1"/>
    <col min="10242" max="10242" width="63.28515625" style="1" customWidth="1"/>
    <col min="10243" max="10243" width="9.42578125" style="1" customWidth="1"/>
    <col min="10244" max="10244" width="9.85546875" style="1" customWidth="1"/>
    <col min="10245" max="10245" width="10" style="1" customWidth="1"/>
    <col min="10246" max="10246" width="11.42578125" style="1" customWidth="1"/>
    <col min="10247" max="10247" width="9.140625" style="1"/>
    <col min="10248" max="10248" width="70" style="1" customWidth="1"/>
    <col min="10249" max="10249" width="33" style="1" customWidth="1"/>
    <col min="10250" max="10250" width="10.5703125" style="1" customWidth="1"/>
    <col min="10251" max="10496" width="9.140625" style="1"/>
    <col min="10497" max="10497" width="6.140625" style="1" customWidth="1"/>
    <col min="10498" max="10498" width="63.28515625" style="1" customWidth="1"/>
    <col min="10499" max="10499" width="9.42578125" style="1" customWidth="1"/>
    <col min="10500" max="10500" width="9.85546875" style="1" customWidth="1"/>
    <col min="10501" max="10501" width="10" style="1" customWidth="1"/>
    <col min="10502" max="10502" width="11.42578125" style="1" customWidth="1"/>
    <col min="10503" max="10503" width="9.140625" style="1"/>
    <col min="10504" max="10504" width="70" style="1" customWidth="1"/>
    <col min="10505" max="10505" width="33" style="1" customWidth="1"/>
    <col min="10506" max="10506" width="10.5703125" style="1" customWidth="1"/>
    <col min="10507" max="10752" width="9.140625" style="1"/>
    <col min="10753" max="10753" width="6.140625" style="1" customWidth="1"/>
    <col min="10754" max="10754" width="63.28515625" style="1" customWidth="1"/>
    <col min="10755" max="10755" width="9.42578125" style="1" customWidth="1"/>
    <col min="10756" max="10756" width="9.85546875" style="1" customWidth="1"/>
    <col min="10757" max="10757" width="10" style="1" customWidth="1"/>
    <col min="10758" max="10758" width="11.42578125" style="1" customWidth="1"/>
    <col min="10759" max="10759" width="9.140625" style="1"/>
    <col min="10760" max="10760" width="70" style="1" customWidth="1"/>
    <col min="10761" max="10761" width="33" style="1" customWidth="1"/>
    <col min="10762" max="10762" width="10.5703125" style="1" customWidth="1"/>
    <col min="10763" max="11008" width="9.140625" style="1"/>
    <col min="11009" max="11009" width="6.140625" style="1" customWidth="1"/>
    <col min="11010" max="11010" width="63.28515625" style="1" customWidth="1"/>
    <col min="11011" max="11011" width="9.42578125" style="1" customWidth="1"/>
    <col min="11012" max="11012" width="9.85546875" style="1" customWidth="1"/>
    <col min="11013" max="11013" width="10" style="1" customWidth="1"/>
    <col min="11014" max="11014" width="11.42578125" style="1" customWidth="1"/>
    <col min="11015" max="11015" width="9.140625" style="1"/>
    <col min="11016" max="11016" width="70" style="1" customWidth="1"/>
    <col min="11017" max="11017" width="33" style="1" customWidth="1"/>
    <col min="11018" max="11018" width="10.5703125" style="1" customWidth="1"/>
    <col min="11019" max="11264" width="9.140625" style="1"/>
    <col min="11265" max="11265" width="6.140625" style="1" customWidth="1"/>
    <col min="11266" max="11266" width="63.28515625" style="1" customWidth="1"/>
    <col min="11267" max="11267" width="9.42578125" style="1" customWidth="1"/>
    <col min="11268" max="11268" width="9.85546875" style="1" customWidth="1"/>
    <col min="11269" max="11269" width="10" style="1" customWidth="1"/>
    <col min="11270" max="11270" width="11.42578125" style="1" customWidth="1"/>
    <col min="11271" max="11271" width="9.140625" style="1"/>
    <col min="11272" max="11272" width="70" style="1" customWidth="1"/>
    <col min="11273" max="11273" width="33" style="1" customWidth="1"/>
    <col min="11274" max="11274" width="10.5703125" style="1" customWidth="1"/>
    <col min="11275" max="11520" width="9.140625" style="1"/>
    <col min="11521" max="11521" width="6.140625" style="1" customWidth="1"/>
    <col min="11522" max="11522" width="63.28515625" style="1" customWidth="1"/>
    <col min="11523" max="11523" width="9.42578125" style="1" customWidth="1"/>
    <col min="11524" max="11524" width="9.85546875" style="1" customWidth="1"/>
    <col min="11525" max="11525" width="10" style="1" customWidth="1"/>
    <col min="11526" max="11526" width="11.42578125" style="1" customWidth="1"/>
    <col min="11527" max="11527" width="9.140625" style="1"/>
    <col min="11528" max="11528" width="70" style="1" customWidth="1"/>
    <col min="11529" max="11529" width="33" style="1" customWidth="1"/>
    <col min="11530" max="11530" width="10.5703125" style="1" customWidth="1"/>
    <col min="11531" max="11776" width="9.140625" style="1"/>
    <col min="11777" max="11777" width="6.140625" style="1" customWidth="1"/>
    <col min="11778" max="11778" width="63.28515625" style="1" customWidth="1"/>
    <col min="11779" max="11779" width="9.42578125" style="1" customWidth="1"/>
    <col min="11780" max="11780" width="9.85546875" style="1" customWidth="1"/>
    <col min="11781" max="11781" width="10" style="1" customWidth="1"/>
    <col min="11782" max="11782" width="11.42578125" style="1" customWidth="1"/>
    <col min="11783" max="11783" width="9.140625" style="1"/>
    <col min="11784" max="11784" width="70" style="1" customWidth="1"/>
    <col min="11785" max="11785" width="33" style="1" customWidth="1"/>
    <col min="11786" max="11786" width="10.5703125" style="1" customWidth="1"/>
    <col min="11787" max="12032" width="9.140625" style="1"/>
    <col min="12033" max="12033" width="6.140625" style="1" customWidth="1"/>
    <col min="12034" max="12034" width="63.28515625" style="1" customWidth="1"/>
    <col min="12035" max="12035" width="9.42578125" style="1" customWidth="1"/>
    <col min="12036" max="12036" width="9.85546875" style="1" customWidth="1"/>
    <col min="12037" max="12037" width="10" style="1" customWidth="1"/>
    <col min="12038" max="12038" width="11.42578125" style="1" customWidth="1"/>
    <col min="12039" max="12039" width="9.140625" style="1"/>
    <col min="12040" max="12040" width="70" style="1" customWidth="1"/>
    <col min="12041" max="12041" width="33" style="1" customWidth="1"/>
    <col min="12042" max="12042" width="10.5703125" style="1" customWidth="1"/>
    <col min="12043" max="12288" width="9.140625" style="1"/>
    <col min="12289" max="12289" width="6.140625" style="1" customWidth="1"/>
    <col min="12290" max="12290" width="63.28515625" style="1" customWidth="1"/>
    <col min="12291" max="12291" width="9.42578125" style="1" customWidth="1"/>
    <col min="12292" max="12292" width="9.85546875" style="1" customWidth="1"/>
    <col min="12293" max="12293" width="10" style="1" customWidth="1"/>
    <col min="12294" max="12294" width="11.42578125" style="1" customWidth="1"/>
    <col min="12295" max="12295" width="9.140625" style="1"/>
    <col min="12296" max="12296" width="70" style="1" customWidth="1"/>
    <col min="12297" max="12297" width="33" style="1" customWidth="1"/>
    <col min="12298" max="12298" width="10.5703125" style="1" customWidth="1"/>
    <col min="12299" max="12544" width="9.140625" style="1"/>
    <col min="12545" max="12545" width="6.140625" style="1" customWidth="1"/>
    <col min="12546" max="12546" width="63.28515625" style="1" customWidth="1"/>
    <col min="12547" max="12547" width="9.42578125" style="1" customWidth="1"/>
    <col min="12548" max="12548" width="9.85546875" style="1" customWidth="1"/>
    <col min="12549" max="12549" width="10" style="1" customWidth="1"/>
    <col min="12550" max="12550" width="11.42578125" style="1" customWidth="1"/>
    <col min="12551" max="12551" width="9.140625" style="1"/>
    <col min="12552" max="12552" width="70" style="1" customWidth="1"/>
    <col min="12553" max="12553" width="33" style="1" customWidth="1"/>
    <col min="12554" max="12554" width="10.5703125" style="1" customWidth="1"/>
    <col min="12555" max="12800" width="9.140625" style="1"/>
    <col min="12801" max="12801" width="6.140625" style="1" customWidth="1"/>
    <col min="12802" max="12802" width="63.28515625" style="1" customWidth="1"/>
    <col min="12803" max="12803" width="9.42578125" style="1" customWidth="1"/>
    <col min="12804" max="12804" width="9.85546875" style="1" customWidth="1"/>
    <col min="12805" max="12805" width="10" style="1" customWidth="1"/>
    <col min="12806" max="12806" width="11.42578125" style="1" customWidth="1"/>
    <col min="12807" max="12807" width="9.140625" style="1"/>
    <col min="12808" max="12808" width="70" style="1" customWidth="1"/>
    <col min="12809" max="12809" width="33" style="1" customWidth="1"/>
    <col min="12810" max="12810" width="10.5703125" style="1" customWidth="1"/>
    <col min="12811" max="13056" width="9.140625" style="1"/>
    <col min="13057" max="13057" width="6.140625" style="1" customWidth="1"/>
    <col min="13058" max="13058" width="63.28515625" style="1" customWidth="1"/>
    <col min="13059" max="13059" width="9.42578125" style="1" customWidth="1"/>
    <col min="13060" max="13060" width="9.85546875" style="1" customWidth="1"/>
    <col min="13061" max="13061" width="10" style="1" customWidth="1"/>
    <col min="13062" max="13062" width="11.42578125" style="1" customWidth="1"/>
    <col min="13063" max="13063" width="9.140625" style="1"/>
    <col min="13064" max="13064" width="70" style="1" customWidth="1"/>
    <col min="13065" max="13065" width="33" style="1" customWidth="1"/>
    <col min="13066" max="13066" width="10.5703125" style="1" customWidth="1"/>
    <col min="13067" max="13312" width="9.140625" style="1"/>
    <col min="13313" max="13313" width="6.140625" style="1" customWidth="1"/>
    <col min="13314" max="13314" width="63.28515625" style="1" customWidth="1"/>
    <col min="13315" max="13315" width="9.42578125" style="1" customWidth="1"/>
    <col min="13316" max="13316" width="9.85546875" style="1" customWidth="1"/>
    <col min="13317" max="13317" width="10" style="1" customWidth="1"/>
    <col min="13318" max="13318" width="11.42578125" style="1" customWidth="1"/>
    <col min="13319" max="13319" width="9.140625" style="1"/>
    <col min="13320" max="13320" width="70" style="1" customWidth="1"/>
    <col min="13321" max="13321" width="33" style="1" customWidth="1"/>
    <col min="13322" max="13322" width="10.5703125" style="1" customWidth="1"/>
    <col min="13323" max="13568" width="9.140625" style="1"/>
    <col min="13569" max="13569" width="6.140625" style="1" customWidth="1"/>
    <col min="13570" max="13570" width="63.28515625" style="1" customWidth="1"/>
    <col min="13571" max="13571" width="9.42578125" style="1" customWidth="1"/>
    <col min="13572" max="13572" width="9.85546875" style="1" customWidth="1"/>
    <col min="13573" max="13573" width="10" style="1" customWidth="1"/>
    <col min="13574" max="13574" width="11.42578125" style="1" customWidth="1"/>
    <col min="13575" max="13575" width="9.140625" style="1"/>
    <col min="13576" max="13576" width="70" style="1" customWidth="1"/>
    <col min="13577" max="13577" width="33" style="1" customWidth="1"/>
    <col min="13578" max="13578" width="10.5703125" style="1" customWidth="1"/>
    <col min="13579" max="13824" width="9.140625" style="1"/>
    <col min="13825" max="13825" width="6.140625" style="1" customWidth="1"/>
    <col min="13826" max="13826" width="63.28515625" style="1" customWidth="1"/>
    <col min="13827" max="13827" width="9.42578125" style="1" customWidth="1"/>
    <col min="13828" max="13828" width="9.85546875" style="1" customWidth="1"/>
    <col min="13829" max="13829" width="10" style="1" customWidth="1"/>
    <col min="13830" max="13830" width="11.42578125" style="1" customWidth="1"/>
    <col min="13831" max="13831" width="9.140625" style="1"/>
    <col min="13832" max="13832" width="70" style="1" customWidth="1"/>
    <col min="13833" max="13833" width="33" style="1" customWidth="1"/>
    <col min="13834" max="13834" width="10.5703125" style="1" customWidth="1"/>
    <col min="13835" max="14080" width="9.140625" style="1"/>
    <col min="14081" max="14081" width="6.140625" style="1" customWidth="1"/>
    <col min="14082" max="14082" width="63.28515625" style="1" customWidth="1"/>
    <col min="14083" max="14083" width="9.42578125" style="1" customWidth="1"/>
    <col min="14084" max="14084" width="9.85546875" style="1" customWidth="1"/>
    <col min="14085" max="14085" width="10" style="1" customWidth="1"/>
    <col min="14086" max="14086" width="11.42578125" style="1" customWidth="1"/>
    <col min="14087" max="14087" width="9.140625" style="1"/>
    <col min="14088" max="14088" width="70" style="1" customWidth="1"/>
    <col min="14089" max="14089" width="33" style="1" customWidth="1"/>
    <col min="14090" max="14090" width="10.5703125" style="1" customWidth="1"/>
    <col min="14091" max="14336" width="9.140625" style="1"/>
    <col min="14337" max="14337" width="6.140625" style="1" customWidth="1"/>
    <col min="14338" max="14338" width="63.28515625" style="1" customWidth="1"/>
    <col min="14339" max="14339" width="9.42578125" style="1" customWidth="1"/>
    <col min="14340" max="14340" width="9.85546875" style="1" customWidth="1"/>
    <col min="14341" max="14341" width="10" style="1" customWidth="1"/>
    <col min="14342" max="14342" width="11.42578125" style="1" customWidth="1"/>
    <col min="14343" max="14343" width="9.140625" style="1"/>
    <col min="14344" max="14344" width="70" style="1" customWidth="1"/>
    <col min="14345" max="14345" width="33" style="1" customWidth="1"/>
    <col min="14346" max="14346" width="10.5703125" style="1" customWidth="1"/>
    <col min="14347" max="14592" width="9.140625" style="1"/>
    <col min="14593" max="14593" width="6.140625" style="1" customWidth="1"/>
    <col min="14594" max="14594" width="63.28515625" style="1" customWidth="1"/>
    <col min="14595" max="14595" width="9.42578125" style="1" customWidth="1"/>
    <col min="14596" max="14596" width="9.85546875" style="1" customWidth="1"/>
    <col min="14597" max="14597" width="10" style="1" customWidth="1"/>
    <col min="14598" max="14598" width="11.42578125" style="1" customWidth="1"/>
    <col min="14599" max="14599" width="9.140625" style="1"/>
    <col min="14600" max="14600" width="70" style="1" customWidth="1"/>
    <col min="14601" max="14601" width="33" style="1" customWidth="1"/>
    <col min="14602" max="14602" width="10.5703125" style="1" customWidth="1"/>
    <col min="14603" max="14848" width="9.140625" style="1"/>
    <col min="14849" max="14849" width="6.140625" style="1" customWidth="1"/>
    <col min="14850" max="14850" width="63.28515625" style="1" customWidth="1"/>
    <col min="14851" max="14851" width="9.42578125" style="1" customWidth="1"/>
    <col min="14852" max="14852" width="9.85546875" style="1" customWidth="1"/>
    <col min="14853" max="14853" width="10" style="1" customWidth="1"/>
    <col min="14854" max="14854" width="11.42578125" style="1" customWidth="1"/>
    <col min="14855" max="14855" width="9.140625" style="1"/>
    <col min="14856" max="14856" width="70" style="1" customWidth="1"/>
    <col min="14857" max="14857" width="33" style="1" customWidth="1"/>
    <col min="14858" max="14858" width="10.5703125" style="1" customWidth="1"/>
    <col min="14859" max="15104" width="9.140625" style="1"/>
    <col min="15105" max="15105" width="6.140625" style="1" customWidth="1"/>
    <col min="15106" max="15106" width="63.28515625" style="1" customWidth="1"/>
    <col min="15107" max="15107" width="9.42578125" style="1" customWidth="1"/>
    <col min="15108" max="15108" width="9.85546875" style="1" customWidth="1"/>
    <col min="15109" max="15109" width="10" style="1" customWidth="1"/>
    <col min="15110" max="15110" width="11.42578125" style="1" customWidth="1"/>
    <col min="15111" max="15111" width="9.140625" style="1"/>
    <col min="15112" max="15112" width="70" style="1" customWidth="1"/>
    <col min="15113" max="15113" width="33" style="1" customWidth="1"/>
    <col min="15114" max="15114" width="10.5703125" style="1" customWidth="1"/>
    <col min="15115" max="15360" width="9.140625" style="1"/>
    <col min="15361" max="15361" width="6.140625" style="1" customWidth="1"/>
    <col min="15362" max="15362" width="63.28515625" style="1" customWidth="1"/>
    <col min="15363" max="15363" width="9.42578125" style="1" customWidth="1"/>
    <col min="15364" max="15364" width="9.85546875" style="1" customWidth="1"/>
    <col min="15365" max="15365" width="10" style="1" customWidth="1"/>
    <col min="15366" max="15366" width="11.42578125" style="1" customWidth="1"/>
    <col min="15367" max="15367" width="9.140625" style="1"/>
    <col min="15368" max="15368" width="70" style="1" customWidth="1"/>
    <col min="15369" max="15369" width="33" style="1" customWidth="1"/>
    <col min="15370" max="15370" width="10.5703125" style="1" customWidth="1"/>
    <col min="15371" max="15616" width="9.140625" style="1"/>
    <col min="15617" max="15617" width="6.140625" style="1" customWidth="1"/>
    <col min="15618" max="15618" width="63.28515625" style="1" customWidth="1"/>
    <col min="15619" max="15619" width="9.42578125" style="1" customWidth="1"/>
    <col min="15620" max="15620" width="9.85546875" style="1" customWidth="1"/>
    <col min="15621" max="15621" width="10" style="1" customWidth="1"/>
    <col min="15622" max="15622" width="11.42578125" style="1" customWidth="1"/>
    <col min="15623" max="15623" width="9.140625" style="1"/>
    <col min="15624" max="15624" width="70" style="1" customWidth="1"/>
    <col min="15625" max="15625" width="33" style="1" customWidth="1"/>
    <col min="15626" max="15626" width="10.5703125" style="1" customWidth="1"/>
    <col min="15627" max="15872" width="9.140625" style="1"/>
    <col min="15873" max="15873" width="6.140625" style="1" customWidth="1"/>
    <col min="15874" max="15874" width="63.28515625" style="1" customWidth="1"/>
    <col min="15875" max="15875" width="9.42578125" style="1" customWidth="1"/>
    <col min="15876" max="15876" width="9.85546875" style="1" customWidth="1"/>
    <col min="15877" max="15877" width="10" style="1" customWidth="1"/>
    <col min="15878" max="15878" width="11.42578125" style="1" customWidth="1"/>
    <col min="15879" max="15879" width="9.140625" style="1"/>
    <col min="15880" max="15880" width="70" style="1" customWidth="1"/>
    <col min="15881" max="15881" width="33" style="1" customWidth="1"/>
    <col min="15882" max="15882" width="10.5703125" style="1" customWidth="1"/>
    <col min="15883" max="16128" width="9.140625" style="1"/>
    <col min="16129" max="16129" width="6.140625" style="1" customWidth="1"/>
    <col min="16130" max="16130" width="63.28515625" style="1" customWidth="1"/>
    <col min="16131" max="16131" width="9.42578125" style="1" customWidth="1"/>
    <col min="16132" max="16132" width="9.85546875" style="1" customWidth="1"/>
    <col min="16133" max="16133" width="10" style="1" customWidth="1"/>
    <col min="16134" max="16134" width="11.42578125" style="1" customWidth="1"/>
    <col min="16135" max="16135" width="9.140625" style="1"/>
    <col min="16136" max="16136" width="70" style="1" customWidth="1"/>
    <col min="16137" max="16137" width="33" style="1" customWidth="1"/>
    <col min="16138" max="16138" width="10.5703125" style="1" customWidth="1"/>
    <col min="16139" max="16384" width="9.140625" style="1"/>
  </cols>
  <sheetData>
    <row r="1" spans="1:6" ht="15.75" thickTop="1">
      <c r="A1" s="66"/>
      <c r="B1" s="67"/>
      <c r="C1" s="67"/>
      <c r="D1" s="67"/>
      <c r="E1" s="67"/>
      <c r="F1" s="68"/>
    </row>
    <row r="2" spans="1:6">
      <c r="A2" s="69"/>
      <c r="F2" s="71"/>
    </row>
    <row r="3" spans="1:6">
      <c r="A3" s="69"/>
      <c r="F3" s="71"/>
    </row>
    <row r="4" spans="1:6">
      <c r="A4" s="69"/>
      <c r="F4" s="71"/>
    </row>
    <row r="5" spans="1:6">
      <c r="A5" s="72"/>
      <c r="F5" s="71"/>
    </row>
    <row r="6" spans="1:6">
      <c r="A6" s="72"/>
      <c r="F6" s="71"/>
    </row>
    <row r="7" spans="1:6">
      <c r="A7" s="72"/>
      <c r="F7" s="71"/>
    </row>
    <row r="8" spans="1:6">
      <c r="A8" s="72"/>
      <c r="B8" s="73" t="s">
        <v>0</v>
      </c>
      <c r="F8" s="71"/>
    </row>
    <row r="9" spans="1:6">
      <c r="A9" s="69"/>
      <c r="B9" s="74"/>
      <c r="F9" s="71"/>
    </row>
    <row r="10" spans="1:6">
      <c r="A10" s="69"/>
      <c r="B10" s="74"/>
      <c r="F10" s="71"/>
    </row>
    <row r="11" spans="1:6">
      <c r="A11" s="69"/>
      <c r="B11" s="74"/>
      <c r="F11" s="71"/>
    </row>
    <row r="12" spans="1:6">
      <c r="A12" s="75"/>
      <c r="B12" s="76"/>
      <c r="F12" s="71"/>
    </row>
    <row r="13" spans="1:6">
      <c r="A13" s="69"/>
      <c r="B13" s="74"/>
      <c r="F13" s="71"/>
    </row>
    <row r="14" spans="1:6">
      <c r="A14" s="69"/>
      <c r="B14" s="74"/>
      <c r="F14" s="71"/>
    </row>
    <row r="15" spans="1:6">
      <c r="A15" s="69"/>
      <c r="B15" s="77" t="s">
        <v>1</v>
      </c>
      <c r="F15" s="71"/>
    </row>
    <row r="16" spans="1:6">
      <c r="A16" s="69"/>
      <c r="F16" s="71"/>
    </row>
    <row r="17" spans="1:6">
      <c r="A17" s="69"/>
      <c r="F17" s="71"/>
    </row>
    <row r="18" spans="1:6" ht="117.75" customHeight="1">
      <c r="A18" s="270" t="s">
        <v>120</v>
      </c>
      <c r="B18" s="271"/>
      <c r="C18" s="271"/>
      <c r="D18" s="271"/>
      <c r="E18" s="271"/>
      <c r="F18" s="272"/>
    </row>
    <row r="19" spans="1:6">
      <c r="A19" s="69"/>
      <c r="B19" s="78"/>
      <c r="F19" s="71"/>
    </row>
    <row r="20" spans="1:6">
      <c r="A20" s="79"/>
      <c r="B20" s="80"/>
      <c r="F20" s="71"/>
    </row>
    <row r="21" spans="1:6">
      <c r="A21" s="81"/>
      <c r="B21" s="82"/>
      <c r="F21" s="71"/>
    </row>
    <row r="22" spans="1:6">
      <c r="A22" s="81"/>
      <c r="B22" s="80"/>
      <c r="F22" s="71"/>
    </row>
    <row r="23" spans="1:6">
      <c r="A23" s="81"/>
      <c r="B23" s="80"/>
      <c r="F23" s="71"/>
    </row>
    <row r="24" spans="1:6">
      <c r="A24" s="81"/>
      <c r="B24" s="80"/>
      <c r="F24" s="71"/>
    </row>
    <row r="25" spans="1:6">
      <c r="A25" s="81"/>
      <c r="B25" s="82"/>
      <c r="F25" s="71"/>
    </row>
    <row r="26" spans="1:6">
      <c r="A26" s="69"/>
      <c r="B26" s="80"/>
      <c r="F26" s="71"/>
    </row>
    <row r="27" spans="1:6">
      <c r="A27" s="81"/>
      <c r="F27" s="71"/>
    </row>
    <row r="28" spans="1:6">
      <c r="A28" s="81"/>
      <c r="F28" s="71"/>
    </row>
    <row r="29" spans="1:6">
      <c r="A29" s="81"/>
      <c r="F29" s="71"/>
    </row>
    <row r="30" spans="1:6">
      <c r="A30" s="81"/>
      <c r="B30" s="82"/>
      <c r="F30" s="71"/>
    </row>
    <row r="31" spans="1:6">
      <c r="A31" s="81"/>
      <c r="B31" s="80"/>
      <c r="F31" s="71"/>
    </row>
    <row r="32" spans="1:6">
      <c r="A32" s="81"/>
      <c r="B32" s="83"/>
      <c r="F32" s="71"/>
    </row>
    <row r="33" spans="1:6">
      <c r="A33" s="81"/>
      <c r="B33" s="83"/>
      <c r="F33" s="71"/>
    </row>
    <row r="34" spans="1:6">
      <c r="A34" s="81"/>
      <c r="B34" s="83"/>
      <c r="F34" s="71"/>
    </row>
    <row r="35" spans="1:6">
      <c r="A35" s="81"/>
      <c r="B35" s="83"/>
      <c r="F35" s="71"/>
    </row>
    <row r="36" spans="1:6">
      <c r="A36" s="81"/>
      <c r="B36" s="83"/>
      <c r="F36" s="71"/>
    </row>
    <row r="37" spans="1:6">
      <c r="A37" s="81"/>
      <c r="F37" s="71"/>
    </row>
    <row r="38" spans="1:6">
      <c r="A38" s="81"/>
      <c r="F38" s="71"/>
    </row>
    <row r="39" spans="1:6">
      <c r="A39" s="81"/>
      <c r="F39" s="71"/>
    </row>
    <row r="40" spans="1:6">
      <c r="A40" s="81"/>
      <c r="F40" s="71"/>
    </row>
    <row r="41" spans="1:6">
      <c r="A41" s="81"/>
      <c r="F41" s="71"/>
    </row>
    <row r="42" spans="1:6">
      <c r="A42" s="81"/>
      <c r="F42" s="71"/>
    </row>
    <row r="43" spans="1:6">
      <c r="A43" s="81"/>
      <c r="F43" s="71"/>
    </row>
    <row r="44" spans="1:6">
      <c r="A44" s="81"/>
      <c r="F44" s="71"/>
    </row>
    <row r="45" spans="1:6">
      <c r="A45" s="81"/>
      <c r="F45" s="71"/>
    </row>
    <row r="46" spans="1:6" ht="15.75" thickBot="1">
      <c r="A46" s="81"/>
      <c r="F46" s="71"/>
    </row>
    <row r="47" spans="1:6" ht="15.75" thickTop="1">
      <c r="A47" s="273"/>
      <c r="B47" s="273"/>
      <c r="C47" s="273"/>
      <c r="D47" s="273"/>
      <c r="E47" s="273"/>
      <c r="F47" s="273"/>
    </row>
    <row r="48" spans="1:6">
      <c r="A48" s="274"/>
      <c r="B48" s="274"/>
      <c r="C48" s="274"/>
      <c r="D48" s="274"/>
      <c r="E48" s="274"/>
      <c r="F48" s="274"/>
    </row>
    <row r="49" spans="1:6" s="9" customFormat="1" ht="29.25" thickBot="1">
      <c r="A49" s="84" t="s">
        <v>3</v>
      </c>
      <c r="B49" s="84" t="s">
        <v>4</v>
      </c>
      <c r="C49" s="85" t="s">
        <v>5</v>
      </c>
      <c r="D49" s="84" t="s">
        <v>6</v>
      </c>
      <c r="E49" s="86" t="s">
        <v>7</v>
      </c>
      <c r="F49" s="86" t="s">
        <v>8</v>
      </c>
    </row>
    <row r="50" spans="1:6" ht="12" customHeight="1">
      <c r="A50" s="87"/>
      <c r="B50" s="88"/>
      <c r="C50" s="89"/>
      <c r="D50" s="87"/>
      <c r="E50" s="90"/>
      <c r="F50" s="91"/>
    </row>
    <row r="51" spans="1:6">
      <c r="A51" s="56"/>
      <c r="B51" s="92" t="s">
        <v>9</v>
      </c>
      <c r="C51" s="93"/>
      <c r="D51" s="56"/>
      <c r="E51" s="93"/>
      <c r="F51" s="94"/>
    </row>
    <row r="52" spans="1:6">
      <c r="A52" s="56"/>
      <c r="B52" s="92" t="s">
        <v>10</v>
      </c>
      <c r="C52" s="93"/>
      <c r="D52" s="56"/>
      <c r="E52" s="93"/>
      <c r="F52" s="94"/>
    </row>
    <row r="53" spans="1:6">
      <c r="A53" s="56"/>
      <c r="B53" s="92"/>
      <c r="C53" s="93"/>
      <c r="D53" s="56"/>
      <c r="E53" s="93"/>
      <c r="F53" s="94"/>
    </row>
    <row r="54" spans="1:6">
      <c r="A54" s="95"/>
      <c r="B54" s="57" t="s">
        <v>11</v>
      </c>
      <c r="C54" s="96"/>
      <c r="D54" s="97"/>
      <c r="E54" s="98"/>
      <c r="F54" s="99"/>
    </row>
    <row r="55" spans="1:6">
      <c r="A55" s="56"/>
      <c r="B55" s="61" t="s">
        <v>12</v>
      </c>
      <c r="C55" s="93"/>
      <c r="D55" s="56"/>
      <c r="E55" s="93"/>
      <c r="F55" s="94"/>
    </row>
    <row r="56" spans="1:6">
      <c r="A56" s="56"/>
      <c r="B56" s="61"/>
      <c r="C56" s="93"/>
      <c r="D56" s="56"/>
      <c r="E56" s="93"/>
      <c r="F56" s="94"/>
    </row>
    <row r="57" spans="1:6">
      <c r="A57" s="5" t="s">
        <v>13</v>
      </c>
      <c r="B57" s="10" t="s">
        <v>14</v>
      </c>
      <c r="C57" s="5" t="s">
        <v>15</v>
      </c>
      <c r="D57" s="3">
        <v>75</v>
      </c>
      <c r="E57" s="7"/>
      <c r="F57" s="8">
        <f>D57*E57</f>
        <v>0</v>
      </c>
    </row>
    <row r="58" spans="1:6">
      <c r="A58" s="56"/>
      <c r="B58" s="10"/>
      <c r="C58" s="58"/>
      <c r="D58" s="56"/>
      <c r="E58" s="59"/>
      <c r="F58" s="8">
        <f t="shared" ref="F58:F99" si="0">D58*E58</f>
        <v>0</v>
      </c>
    </row>
    <row r="59" spans="1:6" ht="30" customHeight="1">
      <c r="A59" s="5" t="s">
        <v>16</v>
      </c>
      <c r="B59" s="10" t="s">
        <v>17</v>
      </c>
      <c r="C59" s="5" t="s">
        <v>18</v>
      </c>
      <c r="D59" s="5">
        <v>30</v>
      </c>
      <c r="E59" s="7"/>
      <c r="F59" s="8">
        <f t="shared" si="0"/>
        <v>0</v>
      </c>
    </row>
    <row r="60" spans="1:6">
      <c r="A60" s="5"/>
      <c r="B60" s="10"/>
      <c r="C60" s="5"/>
      <c r="D60" s="5"/>
      <c r="E60" s="7"/>
      <c r="F60" s="8">
        <f t="shared" si="0"/>
        <v>0</v>
      </c>
    </row>
    <row r="61" spans="1:6" ht="15.75" customHeight="1">
      <c r="A61" s="5" t="s">
        <v>19</v>
      </c>
      <c r="B61" s="10" t="s">
        <v>20</v>
      </c>
      <c r="C61" s="5" t="s">
        <v>18</v>
      </c>
      <c r="D61" s="4">
        <v>6</v>
      </c>
      <c r="E61" s="7"/>
      <c r="F61" s="8">
        <f t="shared" si="0"/>
        <v>0</v>
      </c>
    </row>
    <row r="62" spans="1:6">
      <c r="A62" s="5"/>
      <c r="B62" s="10"/>
      <c r="C62" s="5"/>
      <c r="D62" s="4"/>
      <c r="E62" s="7"/>
      <c r="F62" s="8">
        <f t="shared" si="0"/>
        <v>0</v>
      </c>
    </row>
    <row r="63" spans="1:6" ht="45">
      <c r="A63" s="5" t="s">
        <v>21</v>
      </c>
      <c r="B63" s="10" t="s">
        <v>22</v>
      </c>
      <c r="C63" s="5" t="s">
        <v>18</v>
      </c>
      <c r="D63" s="5">
        <v>10</v>
      </c>
      <c r="E63" s="7"/>
      <c r="F63" s="8">
        <f t="shared" si="0"/>
        <v>0</v>
      </c>
    </row>
    <row r="64" spans="1:6">
      <c r="A64" s="56"/>
      <c r="B64" s="10"/>
      <c r="C64" s="5"/>
      <c r="D64" s="5"/>
      <c r="E64" s="7"/>
      <c r="F64" s="8">
        <f t="shared" si="0"/>
        <v>0</v>
      </c>
    </row>
    <row r="65" spans="1:13" ht="45" customHeight="1">
      <c r="A65" s="5" t="s">
        <v>23</v>
      </c>
      <c r="B65" s="10" t="s">
        <v>24</v>
      </c>
      <c r="C65" s="5" t="s">
        <v>18</v>
      </c>
      <c r="D65" s="5">
        <v>6</v>
      </c>
      <c r="E65" s="7"/>
      <c r="F65" s="8">
        <f t="shared" si="0"/>
        <v>0</v>
      </c>
    </row>
    <row r="66" spans="1:13" ht="16.5" customHeight="1">
      <c r="A66" s="5"/>
      <c r="B66" s="10"/>
      <c r="C66" s="5"/>
      <c r="D66" s="5"/>
      <c r="E66" s="7"/>
      <c r="F66" s="8">
        <f t="shared" si="0"/>
        <v>0</v>
      </c>
    </row>
    <row r="67" spans="1:13">
      <c r="A67" s="56"/>
      <c r="B67" s="61" t="s">
        <v>25</v>
      </c>
      <c r="C67" s="59"/>
      <c r="D67" s="59"/>
      <c r="E67" s="59"/>
      <c r="F67" s="8">
        <f t="shared" si="0"/>
        <v>0</v>
      </c>
    </row>
    <row r="68" spans="1:13">
      <c r="A68" s="56"/>
      <c r="B68" s="61" t="s">
        <v>26</v>
      </c>
      <c r="C68" s="59"/>
      <c r="D68" s="59"/>
      <c r="E68" s="59"/>
      <c r="F68" s="8">
        <f t="shared" si="0"/>
        <v>0</v>
      </c>
    </row>
    <row r="69" spans="1:13">
      <c r="A69" s="56"/>
      <c r="B69" s="60"/>
      <c r="C69" s="58"/>
      <c r="D69" s="56"/>
      <c r="E69" s="59"/>
      <c r="F69" s="8">
        <f t="shared" si="0"/>
        <v>0</v>
      </c>
    </row>
    <row r="70" spans="1:13">
      <c r="A70" s="56" t="s">
        <v>27</v>
      </c>
      <c r="B70" s="10" t="s">
        <v>28</v>
      </c>
      <c r="C70" s="5" t="s">
        <v>18</v>
      </c>
      <c r="D70" s="5">
        <v>4</v>
      </c>
      <c r="E70" s="64"/>
      <c r="F70" s="8">
        <f t="shared" si="0"/>
        <v>0</v>
      </c>
    </row>
    <row r="71" spans="1:13">
      <c r="A71" s="56"/>
      <c r="B71" s="100"/>
      <c r="C71" s="59"/>
      <c r="D71" s="59"/>
      <c r="E71" s="59"/>
      <c r="F71" s="8">
        <f t="shared" si="0"/>
        <v>0</v>
      </c>
    </row>
    <row r="72" spans="1:13" ht="14.25" customHeight="1">
      <c r="A72" s="56" t="s">
        <v>29</v>
      </c>
      <c r="B72" s="10" t="s">
        <v>30</v>
      </c>
      <c r="C72" s="95" t="s">
        <v>18</v>
      </c>
      <c r="D72" s="2">
        <v>0.8</v>
      </c>
      <c r="E72" s="101"/>
      <c r="F72" s="8">
        <f t="shared" si="0"/>
        <v>0</v>
      </c>
      <c r="H72" s="55"/>
      <c r="I72" s="102"/>
      <c r="J72" s="55"/>
      <c r="K72" s="55"/>
      <c r="L72" s="103"/>
      <c r="M72" s="104"/>
    </row>
    <row r="73" spans="1:13" ht="14.25" customHeight="1">
      <c r="A73" s="56"/>
      <c r="B73" s="105"/>
      <c r="C73" s="59"/>
      <c r="D73" s="59"/>
      <c r="E73" s="59"/>
      <c r="F73" s="8">
        <f t="shared" si="0"/>
        <v>0</v>
      </c>
    </row>
    <row r="74" spans="1:13" ht="30">
      <c r="A74" s="56" t="s">
        <v>31</v>
      </c>
      <c r="B74" s="10" t="s">
        <v>32</v>
      </c>
      <c r="C74" s="5" t="s">
        <v>18</v>
      </c>
      <c r="D74" s="5">
        <v>0.2</v>
      </c>
      <c r="E74" s="101"/>
      <c r="F74" s="8">
        <f t="shared" si="0"/>
        <v>0</v>
      </c>
    </row>
    <row r="75" spans="1:13">
      <c r="A75" s="100"/>
      <c r="B75" s="27"/>
      <c r="C75" s="13"/>
      <c r="D75" s="13"/>
      <c r="E75" s="13"/>
      <c r="F75" s="8">
        <f t="shared" si="0"/>
        <v>0</v>
      </c>
    </row>
    <row r="76" spans="1:13" ht="31.5" customHeight="1">
      <c r="A76" s="5" t="s">
        <v>33</v>
      </c>
      <c r="B76" s="10" t="s">
        <v>34</v>
      </c>
      <c r="C76" s="5" t="s">
        <v>18</v>
      </c>
      <c r="D76" s="5">
        <v>0.2</v>
      </c>
      <c r="E76" s="7"/>
      <c r="F76" s="8">
        <f t="shared" si="0"/>
        <v>0</v>
      </c>
    </row>
    <row r="77" spans="1:13">
      <c r="A77" s="56"/>
      <c r="B77" s="10"/>
      <c r="C77" s="58"/>
      <c r="D77" s="56"/>
      <c r="E77" s="59"/>
      <c r="F77" s="8">
        <f t="shared" si="0"/>
        <v>0</v>
      </c>
    </row>
    <row r="78" spans="1:13">
      <c r="A78" s="56"/>
      <c r="B78" s="61" t="s">
        <v>35</v>
      </c>
      <c r="C78" s="58"/>
      <c r="D78" s="56"/>
      <c r="E78" s="59"/>
      <c r="F78" s="8">
        <f t="shared" si="0"/>
        <v>0</v>
      </c>
    </row>
    <row r="79" spans="1:13">
      <c r="A79" s="56"/>
      <c r="B79" s="10" t="s">
        <v>121</v>
      </c>
      <c r="C79" s="58"/>
      <c r="D79" s="56"/>
      <c r="E79" s="59"/>
      <c r="F79" s="8">
        <f t="shared" si="0"/>
        <v>0</v>
      </c>
    </row>
    <row r="80" spans="1:13">
      <c r="A80" s="56"/>
      <c r="C80" s="58"/>
      <c r="D80" s="56"/>
      <c r="E80" s="59"/>
      <c r="F80" s="8">
        <f t="shared" si="0"/>
        <v>0</v>
      </c>
    </row>
    <row r="81" spans="1:6">
      <c r="A81" s="56" t="s">
        <v>37</v>
      </c>
      <c r="B81" s="10" t="s">
        <v>122</v>
      </c>
      <c r="C81" s="5" t="s">
        <v>18</v>
      </c>
      <c r="D81" s="56">
        <v>0.4</v>
      </c>
      <c r="E81" s="59"/>
      <c r="F81" s="8">
        <f t="shared" si="0"/>
        <v>0</v>
      </c>
    </row>
    <row r="82" spans="1:6">
      <c r="A82" s="56"/>
      <c r="B82" s="10"/>
      <c r="C82" s="5"/>
      <c r="D82" s="56"/>
      <c r="E82" s="59"/>
      <c r="F82" s="8">
        <f t="shared" si="0"/>
        <v>0</v>
      </c>
    </row>
    <row r="83" spans="1:6">
      <c r="A83" s="56" t="s">
        <v>40</v>
      </c>
      <c r="B83" s="10" t="s">
        <v>123</v>
      </c>
      <c r="C83" s="5"/>
      <c r="D83" s="56"/>
      <c r="E83" s="59"/>
      <c r="F83" s="8">
        <f t="shared" si="0"/>
        <v>0</v>
      </c>
    </row>
    <row r="84" spans="1:6">
      <c r="A84" s="56"/>
      <c r="B84" s="10"/>
      <c r="C84" s="5" t="s">
        <v>18</v>
      </c>
      <c r="D84" s="56">
        <v>0.2</v>
      </c>
      <c r="E84" s="59"/>
      <c r="F84" s="8">
        <f t="shared" si="0"/>
        <v>0</v>
      </c>
    </row>
    <row r="85" spans="1:6" ht="29.25">
      <c r="A85" s="56"/>
      <c r="B85" s="61" t="s">
        <v>39</v>
      </c>
      <c r="C85" s="59"/>
      <c r="D85" s="59"/>
      <c r="E85" s="59"/>
      <c r="F85" s="8">
        <f t="shared" si="0"/>
        <v>0</v>
      </c>
    </row>
    <row r="86" spans="1:6">
      <c r="A86" s="56"/>
      <c r="B86" s="13"/>
      <c r="C86" s="59"/>
      <c r="D86" s="59"/>
      <c r="E86" s="59"/>
      <c r="F86" s="8">
        <f t="shared" si="0"/>
        <v>0</v>
      </c>
    </row>
    <row r="87" spans="1:6">
      <c r="A87" s="56" t="s">
        <v>43</v>
      </c>
      <c r="B87" s="13" t="s">
        <v>41</v>
      </c>
      <c r="C87" s="5" t="s">
        <v>42</v>
      </c>
      <c r="D87" s="3">
        <v>94</v>
      </c>
      <c r="E87" s="7"/>
      <c r="F87" s="8">
        <f t="shared" si="0"/>
        <v>0</v>
      </c>
    </row>
    <row r="88" spans="1:6">
      <c r="A88" s="56"/>
      <c r="B88" s="13"/>
      <c r="C88" s="58"/>
      <c r="D88" s="5"/>
      <c r="E88" s="59"/>
      <c r="F88" s="8">
        <f t="shared" si="0"/>
        <v>0</v>
      </c>
    </row>
    <row r="89" spans="1:6">
      <c r="A89" s="56" t="s">
        <v>45</v>
      </c>
      <c r="B89" s="13" t="s">
        <v>44</v>
      </c>
      <c r="C89" s="5" t="s">
        <v>42</v>
      </c>
      <c r="D89" s="3">
        <v>32</v>
      </c>
      <c r="E89" s="7"/>
      <c r="F89" s="8">
        <f t="shared" si="0"/>
        <v>0</v>
      </c>
    </row>
    <row r="90" spans="1:6">
      <c r="A90" s="56"/>
      <c r="B90" s="13"/>
      <c r="C90" s="58"/>
      <c r="D90" s="5"/>
      <c r="E90" s="59"/>
      <c r="F90" s="8">
        <f t="shared" si="0"/>
        <v>0</v>
      </c>
    </row>
    <row r="91" spans="1:6">
      <c r="A91" s="56" t="s">
        <v>47</v>
      </c>
      <c r="B91" s="13" t="s">
        <v>46</v>
      </c>
      <c r="C91" s="5" t="s">
        <v>42</v>
      </c>
      <c r="D91" s="3">
        <v>40</v>
      </c>
      <c r="E91" s="7"/>
      <c r="F91" s="8">
        <f t="shared" si="0"/>
        <v>0</v>
      </c>
    </row>
    <row r="92" spans="1:6">
      <c r="A92" s="56"/>
      <c r="B92" s="13"/>
      <c r="C92" s="5"/>
      <c r="D92" s="3"/>
      <c r="E92" s="7"/>
      <c r="F92" s="8">
        <f t="shared" si="0"/>
        <v>0</v>
      </c>
    </row>
    <row r="93" spans="1:6">
      <c r="A93" s="56" t="s">
        <v>50</v>
      </c>
      <c r="B93" s="13" t="s">
        <v>48</v>
      </c>
      <c r="C93" s="5" t="s">
        <v>42</v>
      </c>
      <c r="D93" s="4">
        <v>28</v>
      </c>
      <c r="E93" s="7"/>
      <c r="F93" s="8">
        <f t="shared" si="0"/>
        <v>0</v>
      </c>
    </row>
    <row r="94" spans="1:6">
      <c r="A94" s="56"/>
      <c r="B94" s="13"/>
      <c r="C94" s="58"/>
      <c r="D94" s="5"/>
      <c r="E94" s="59"/>
      <c r="F94" s="8">
        <f t="shared" si="0"/>
        <v>0</v>
      </c>
    </row>
    <row r="95" spans="1:6">
      <c r="A95" s="56"/>
      <c r="B95" s="61" t="s">
        <v>49</v>
      </c>
      <c r="C95" s="59"/>
      <c r="D95" s="59"/>
      <c r="E95" s="59"/>
      <c r="F95" s="8">
        <f t="shared" si="0"/>
        <v>0</v>
      </c>
    </row>
    <row r="96" spans="1:6" ht="9" customHeight="1">
      <c r="A96" s="56"/>
      <c r="B96" s="13"/>
      <c r="C96" s="59"/>
      <c r="D96" s="59"/>
      <c r="E96" s="59"/>
      <c r="F96" s="8">
        <f t="shared" si="0"/>
        <v>0</v>
      </c>
    </row>
    <row r="97" spans="1:6">
      <c r="A97" s="56" t="s">
        <v>52</v>
      </c>
      <c r="B97" s="6" t="s">
        <v>51</v>
      </c>
      <c r="C97" s="5" t="s">
        <v>15</v>
      </c>
      <c r="D97" s="4">
        <v>18</v>
      </c>
      <c r="E97" s="7"/>
      <c r="F97" s="8">
        <f t="shared" si="0"/>
        <v>0</v>
      </c>
    </row>
    <row r="98" spans="1:6" ht="11.25" customHeight="1">
      <c r="A98" s="56"/>
      <c r="B98" s="13"/>
      <c r="C98" s="59"/>
      <c r="D98" s="59"/>
      <c r="E98" s="59"/>
      <c r="F98" s="8">
        <f t="shared" si="0"/>
        <v>0</v>
      </c>
    </row>
    <row r="99" spans="1:6">
      <c r="A99" s="5" t="s">
        <v>124</v>
      </c>
      <c r="B99" s="13" t="s">
        <v>53</v>
      </c>
      <c r="C99" s="5" t="s">
        <v>54</v>
      </c>
      <c r="D99" s="4">
        <v>22</v>
      </c>
      <c r="E99" s="7"/>
      <c r="F99" s="8">
        <f t="shared" si="0"/>
        <v>0</v>
      </c>
    </row>
    <row r="100" spans="1:6">
      <c r="A100" s="87"/>
      <c r="B100" s="106"/>
      <c r="C100" s="89"/>
      <c r="D100" s="87"/>
      <c r="E100" s="90"/>
      <c r="F100" s="8"/>
    </row>
    <row r="101" spans="1:6">
      <c r="A101" s="87"/>
      <c r="B101" s="106"/>
      <c r="C101" s="89"/>
      <c r="D101" s="87"/>
      <c r="E101" s="90"/>
      <c r="F101" s="8"/>
    </row>
    <row r="102" spans="1:6" ht="12.75" customHeight="1">
      <c r="A102" s="107"/>
      <c r="B102" s="18"/>
      <c r="C102" s="108"/>
      <c r="D102" s="109"/>
      <c r="E102" s="110"/>
      <c r="F102" s="111"/>
    </row>
    <row r="103" spans="1:6">
      <c r="A103" s="112"/>
      <c r="B103" s="25" t="s">
        <v>55</v>
      </c>
      <c r="C103" s="113"/>
      <c r="D103" s="114"/>
      <c r="E103" s="115"/>
      <c r="F103" s="116">
        <f>SUM(F57:F100)</f>
        <v>0</v>
      </c>
    </row>
    <row r="104" spans="1:6">
      <c r="A104" s="275"/>
      <c r="B104" s="276"/>
      <c r="C104" s="276"/>
      <c r="D104" s="276"/>
      <c r="E104" s="276"/>
      <c r="F104" s="277"/>
    </row>
    <row r="105" spans="1:6">
      <c r="A105" s="278"/>
      <c r="B105" s="279"/>
      <c r="C105" s="279"/>
      <c r="D105" s="279"/>
      <c r="E105" s="279"/>
      <c r="F105" s="280"/>
    </row>
    <row r="106" spans="1:6" s="9" customFormat="1" ht="29.25" thickBot="1">
      <c r="A106" s="84" t="s">
        <v>3</v>
      </c>
      <c r="B106" s="84" t="s">
        <v>4</v>
      </c>
      <c r="C106" s="85" t="s">
        <v>5</v>
      </c>
      <c r="D106" s="84" t="s">
        <v>6</v>
      </c>
      <c r="E106" s="86" t="s">
        <v>7</v>
      </c>
      <c r="F106" s="86" t="s">
        <v>8</v>
      </c>
    </row>
    <row r="107" spans="1:6">
      <c r="A107" s="117"/>
      <c r="B107" s="11" t="s">
        <v>56</v>
      </c>
      <c r="C107" s="13"/>
      <c r="D107" s="13"/>
      <c r="E107" s="13"/>
      <c r="F107" s="118"/>
    </row>
    <row r="108" spans="1:6">
      <c r="A108" s="117"/>
      <c r="B108" s="13"/>
      <c r="C108" s="13"/>
      <c r="D108" s="13"/>
      <c r="E108" s="13"/>
      <c r="F108" s="118"/>
    </row>
    <row r="109" spans="1:6">
      <c r="A109" s="56"/>
      <c r="B109" s="60" t="s">
        <v>57</v>
      </c>
      <c r="C109" s="59"/>
      <c r="D109" s="5"/>
      <c r="E109" s="59"/>
      <c r="F109" s="119"/>
    </row>
    <row r="110" spans="1:6">
      <c r="A110" s="56"/>
      <c r="B110" s="61" t="s">
        <v>58</v>
      </c>
      <c r="C110" s="59"/>
      <c r="D110" s="5"/>
      <c r="E110" s="59"/>
      <c r="F110" s="119"/>
    </row>
    <row r="111" spans="1:6">
      <c r="A111" s="56"/>
      <c r="B111" s="120"/>
      <c r="C111" s="59"/>
      <c r="D111" s="5"/>
      <c r="E111" s="59"/>
      <c r="F111" s="119"/>
    </row>
    <row r="112" spans="1:6" ht="31.5" customHeight="1">
      <c r="A112" s="5" t="s">
        <v>13</v>
      </c>
      <c r="B112" s="10" t="s">
        <v>59</v>
      </c>
      <c r="C112" s="5" t="s">
        <v>15</v>
      </c>
      <c r="D112" s="5">
        <v>39</v>
      </c>
      <c r="E112" s="64"/>
      <c r="F112" s="8">
        <f>D112*E112</f>
        <v>0</v>
      </c>
    </row>
    <row r="113" spans="1:6" ht="12.75" customHeight="1">
      <c r="A113" s="5"/>
      <c r="B113" s="10"/>
      <c r="C113" s="5"/>
      <c r="D113" s="5"/>
      <c r="E113" s="5"/>
      <c r="F113" s="8"/>
    </row>
    <row r="114" spans="1:6" ht="18.75" customHeight="1">
      <c r="A114" s="5" t="s">
        <v>16</v>
      </c>
      <c r="B114" s="10" t="s">
        <v>60</v>
      </c>
      <c r="C114" s="95" t="s">
        <v>15</v>
      </c>
      <c r="D114" s="121">
        <v>21</v>
      </c>
      <c r="E114" s="101"/>
      <c r="F114" s="8">
        <f t="shared" ref="F114:F120" si="1">D114*E114</f>
        <v>0</v>
      </c>
    </row>
    <row r="115" spans="1:6" ht="12" customHeight="1">
      <c r="A115" s="5"/>
      <c r="B115" s="10"/>
      <c r="C115" s="95"/>
      <c r="D115" s="2"/>
      <c r="E115" s="101"/>
      <c r="F115" s="8"/>
    </row>
    <row r="116" spans="1:6" ht="17.25" customHeight="1">
      <c r="A116" s="95"/>
      <c r="B116" s="57" t="s">
        <v>61</v>
      </c>
      <c r="C116" s="96"/>
      <c r="D116" s="97"/>
      <c r="E116" s="98"/>
      <c r="F116" s="8"/>
    </row>
    <row r="117" spans="1:6">
      <c r="A117" s="95"/>
      <c r="B117" s="122" t="s">
        <v>62</v>
      </c>
      <c r="C117" s="96"/>
      <c r="D117" s="97"/>
      <c r="E117" s="98"/>
      <c r="F117" s="8"/>
    </row>
    <row r="118" spans="1:6" s="73" customFormat="1">
      <c r="A118" s="95"/>
      <c r="B118" s="122" t="s">
        <v>63</v>
      </c>
      <c r="C118" s="96"/>
      <c r="D118" s="97"/>
      <c r="E118" s="98"/>
      <c r="F118" s="8"/>
    </row>
    <row r="119" spans="1:6">
      <c r="A119" s="95"/>
      <c r="B119" s="123"/>
      <c r="C119" s="96"/>
      <c r="D119" s="97"/>
      <c r="E119" s="98"/>
      <c r="F119" s="8"/>
    </row>
    <row r="120" spans="1:6">
      <c r="A120" s="95" t="s">
        <v>19</v>
      </c>
      <c r="B120" s="123" t="s">
        <v>64</v>
      </c>
      <c r="C120" s="95" t="s">
        <v>15</v>
      </c>
      <c r="D120" s="121">
        <v>64</v>
      </c>
      <c r="E120" s="101"/>
      <c r="F120" s="8">
        <f t="shared" si="1"/>
        <v>0</v>
      </c>
    </row>
    <row r="121" spans="1:6">
      <c r="A121" s="95"/>
      <c r="B121" s="25"/>
      <c r="C121" s="124"/>
      <c r="D121" s="97"/>
      <c r="E121" s="98"/>
      <c r="F121" s="99"/>
    </row>
    <row r="122" spans="1:6">
      <c r="A122" s="125"/>
      <c r="B122" s="126" t="s">
        <v>65</v>
      </c>
      <c r="C122" s="127"/>
      <c r="D122" s="128"/>
      <c r="E122" s="129"/>
      <c r="F122" s="130">
        <f>SUM(F111:F120)</f>
        <v>0</v>
      </c>
    </row>
    <row r="123" spans="1:6">
      <c r="A123" s="131"/>
      <c r="B123" s="132"/>
      <c r="C123" s="133"/>
      <c r="D123" s="134"/>
      <c r="E123" s="135"/>
      <c r="F123" s="136"/>
    </row>
    <row r="124" spans="1:6">
      <c r="A124" s="95"/>
      <c r="B124" s="132" t="s">
        <v>66</v>
      </c>
      <c r="C124" s="96"/>
      <c r="D124" s="97"/>
      <c r="E124" s="98"/>
      <c r="F124" s="99"/>
    </row>
    <row r="125" spans="1:6">
      <c r="A125" s="95"/>
      <c r="B125" s="25" t="s">
        <v>55</v>
      </c>
      <c r="C125" s="96"/>
      <c r="D125" s="97"/>
      <c r="E125" s="98"/>
      <c r="F125" s="136">
        <f>F103</f>
        <v>0</v>
      </c>
    </row>
    <row r="126" spans="1:6">
      <c r="A126" s="95"/>
      <c r="B126" s="25"/>
      <c r="C126" s="96"/>
      <c r="D126" s="97"/>
      <c r="E126" s="98"/>
      <c r="F126" s="136"/>
    </row>
    <row r="127" spans="1:6">
      <c r="A127" s="95"/>
      <c r="B127" s="25" t="s">
        <v>65</v>
      </c>
      <c r="C127" s="96"/>
      <c r="D127" s="97"/>
      <c r="E127" s="98"/>
      <c r="F127" s="136">
        <f>F122</f>
        <v>0</v>
      </c>
    </row>
    <row r="128" spans="1:6">
      <c r="A128" s="95"/>
      <c r="B128" s="25"/>
      <c r="C128" s="96"/>
      <c r="D128" s="97"/>
      <c r="E128" s="98"/>
      <c r="F128" s="136"/>
    </row>
    <row r="129" spans="1:6">
      <c r="A129" s="107"/>
      <c r="B129" s="18" t="str">
        <f>B51</f>
        <v>ELEMENT NO. 1:  SUBSTRUCTURES</v>
      </c>
      <c r="C129" s="108"/>
      <c r="D129" s="109"/>
      <c r="E129" s="110"/>
      <c r="F129" s="111"/>
    </row>
    <row r="130" spans="1:6">
      <c r="A130" s="112"/>
      <c r="B130" s="137" t="s">
        <v>67</v>
      </c>
      <c r="C130" s="113"/>
      <c r="D130" s="114"/>
      <c r="E130" s="115"/>
      <c r="F130" s="116">
        <f>F125+F127</f>
        <v>0</v>
      </c>
    </row>
    <row r="131" spans="1:6">
      <c r="A131" s="138"/>
      <c r="B131" s="25"/>
      <c r="C131" s="96"/>
      <c r="D131" s="97"/>
      <c r="E131" s="98"/>
      <c r="F131" s="136"/>
    </row>
    <row r="132" spans="1:6">
      <c r="A132" s="138"/>
      <c r="B132" s="25"/>
      <c r="C132" s="96"/>
      <c r="D132" s="97"/>
      <c r="E132" s="98"/>
      <c r="F132" s="136"/>
    </row>
    <row r="133" spans="1:6">
      <c r="A133" s="56"/>
      <c r="B133" s="139" t="s">
        <v>68</v>
      </c>
      <c r="C133" s="59"/>
      <c r="D133" s="5"/>
      <c r="E133" s="59"/>
      <c r="F133" s="119"/>
    </row>
    <row r="134" spans="1:6" ht="30">
      <c r="A134" s="5" t="s">
        <v>21</v>
      </c>
      <c r="B134" s="10" t="s">
        <v>69</v>
      </c>
      <c r="C134" s="140" t="s">
        <v>15</v>
      </c>
      <c r="D134" s="5">
        <v>60</v>
      </c>
      <c r="E134" s="7"/>
      <c r="F134" s="8">
        <f>D134*E134</f>
        <v>0</v>
      </c>
    </row>
    <row r="135" spans="1:6">
      <c r="A135" s="5"/>
      <c r="B135" s="10"/>
      <c r="C135" s="140"/>
      <c r="D135" s="5"/>
      <c r="E135" s="7"/>
      <c r="F135" s="8"/>
    </row>
    <row r="136" spans="1:6">
      <c r="A136" s="97"/>
      <c r="B136" s="141" t="s">
        <v>70</v>
      </c>
      <c r="C136" s="124"/>
      <c r="D136" s="97"/>
      <c r="E136" s="98"/>
      <c r="F136" s="8"/>
    </row>
    <row r="137" spans="1:6">
      <c r="A137" s="97"/>
      <c r="B137" s="142"/>
      <c r="C137" s="124"/>
      <c r="D137" s="97"/>
      <c r="E137" s="98"/>
      <c r="F137" s="8"/>
    </row>
    <row r="138" spans="1:6" ht="46.5" customHeight="1">
      <c r="A138" s="97" t="s">
        <v>23</v>
      </c>
      <c r="B138" s="143" t="s">
        <v>71</v>
      </c>
      <c r="C138" s="124" t="s">
        <v>72</v>
      </c>
      <c r="D138" s="97">
        <v>9</v>
      </c>
      <c r="E138" s="98"/>
      <c r="F138" s="8">
        <f t="shared" ref="F138" si="2">D138*E138</f>
        <v>0</v>
      </c>
    </row>
    <row r="139" spans="1:6">
      <c r="A139" s="144"/>
      <c r="B139" s="142"/>
      <c r="C139" s="124"/>
      <c r="D139" s="97"/>
      <c r="E139" s="98"/>
      <c r="F139" s="8"/>
    </row>
    <row r="140" spans="1:6">
      <c r="A140" s="13"/>
      <c r="B140" s="145" t="s">
        <v>73</v>
      </c>
      <c r="C140" s="13"/>
      <c r="D140" s="13"/>
      <c r="E140" s="13"/>
      <c r="F140" s="8"/>
    </row>
    <row r="141" spans="1:6">
      <c r="A141" s="13"/>
      <c r="B141" s="145" t="s">
        <v>74</v>
      </c>
      <c r="C141" s="13"/>
      <c r="D141" s="13"/>
      <c r="E141" s="13"/>
      <c r="F141" s="8"/>
    </row>
    <row r="142" spans="1:6">
      <c r="A142" s="146"/>
      <c r="B142" s="27"/>
      <c r="C142" s="13"/>
      <c r="D142" s="13"/>
      <c r="E142" s="13"/>
      <c r="F142" s="8"/>
    </row>
    <row r="143" spans="1:6">
      <c r="A143" s="95" t="s">
        <v>27</v>
      </c>
      <c r="B143" s="30" t="s">
        <v>75</v>
      </c>
      <c r="C143" s="5" t="s">
        <v>54</v>
      </c>
      <c r="D143" s="5">
        <v>21</v>
      </c>
      <c r="E143" s="59"/>
      <c r="F143" s="8">
        <f t="shared" ref="F143:F151" si="3">D143*E143</f>
        <v>0</v>
      </c>
    </row>
    <row r="144" spans="1:6">
      <c r="A144" s="95"/>
      <c r="B144" s="30"/>
      <c r="C144" s="5"/>
      <c r="D144" s="5"/>
      <c r="E144" s="59"/>
      <c r="F144" s="8"/>
    </row>
    <row r="145" spans="1:6">
      <c r="A145" s="95" t="s">
        <v>29</v>
      </c>
      <c r="B145" s="30" t="s">
        <v>76</v>
      </c>
      <c r="C145" s="5" t="s">
        <v>54</v>
      </c>
      <c r="D145" s="5">
        <v>32</v>
      </c>
      <c r="E145" s="59"/>
      <c r="F145" s="8">
        <f t="shared" si="3"/>
        <v>0</v>
      </c>
    </row>
    <row r="146" spans="1:6">
      <c r="A146" s="95"/>
      <c r="B146" s="30"/>
      <c r="C146" s="5"/>
      <c r="D146" s="5"/>
      <c r="E146" s="59"/>
      <c r="F146" s="8"/>
    </row>
    <row r="147" spans="1:6" ht="45">
      <c r="A147" s="140" t="s">
        <v>31</v>
      </c>
      <c r="B147" s="30" t="s">
        <v>77</v>
      </c>
      <c r="C147" s="5" t="s">
        <v>72</v>
      </c>
      <c r="D147" s="5">
        <v>4</v>
      </c>
      <c r="E147" s="59"/>
      <c r="F147" s="8">
        <f t="shared" si="3"/>
        <v>0</v>
      </c>
    </row>
    <row r="148" spans="1:6">
      <c r="A148" s="147"/>
      <c r="B148" s="148"/>
      <c r="C148" s="5"/>
      <c r="D148" s="58"/>
      <c r="E148" s="59"/>
      <c r="F148" s="8"/>
    </row>
    <row r="149" spans="1:6">
      <c r="A149" s="140" t="s">
        <v>33</v>
      </c>
      <c r="B149" s="30" t="s">
        <v>78</v>
      </c>
      <c r="C149" s="5" t="s">
        <v>125</v>
      </c>
      <c r="D149" s="5">
        <v>8</v>
      </c>
      <c r="E149" s="59"/>
      <c r="F149" s="8">
        <f t="shared" si="3"/>
        <v>0</v>
      </c>
    </row>
    <row r="150" spans="1:6">
      <c r="A150" s="147"/>
      <c r="B150" s="148"/>
      <c r="C150" s="5"/>
      <c r="D150" s="5"/>
      <c r="E150" s="59"/>
      <c r="F150" s="8"/>
    </row>
    <row r="151" spans="1:6">
      <c r="A151" s="147" t="s">
        <v>37</v>
      </c>
      <c r="B151" s="30" t="s">
        <v>80</v>
      </c>
      <c r="C151" s="5" t="s">
        <v>125</v>
      </c>
      <c r="D151" s="5">
        <v>8</v>
      </c>
      <c r="E151" s="59"/>
      <c r="F151" s="8">
        <f t="shared" si="3"/>
        <v>0</v>
      </c>
    </row>
    <row r="152" spans="1:6">
      <c r="A152" s="147"/>
      <c r="B152" s="148"/>
      <c r="C152" s="5"/>
      <c r="D152" s="5"/>
      <c r="E152" s="59"/>
      <c r="F152" s="8"/>
    </row>
    <row r="153" spans="1:6">
      <c r="A153" s="147" t="s">
        <v>40</v>
      </c>
      <c r="B153" s="30" t="s">
        <v>81</v>
      </c>
      <c r="C153" s="5" t="s">
        <v>54</v>
      </c>
      <c r="D153" s="5">
        <v>32</v>
      </c>
      <c r="E153" s="59"/>
      <c r="F153" s="8">
        <f>D153*E153</f>
        <v>0</v>
      </c>
    </row>
    <row r="154" spans="1:6">
      <c r="A154" s="147"/>
      <c r="B154" s="30"/>
      <c r="C154" s="5"/>
      <c r="D154" s="5"/>
      <c r="E154" s="59"/>
      <c r="F154" s="119"/>
    </row>
    <row r="155" spans="1:6">
      <c r="A155" s="147"/>
      <c r="B155" s="30"/>
      <c r="C155" s="5"/>
      <c r="D155" s="5"/>
      <c r="E155" s="59"/>
      <c r="F155" s="119"/>
    </row>
    <row r="156" spans="1:6">
      <c r="A156" s="147"/>
      <c r="B156" s="30"/>
      <c r="C156" s="5"/>
      <c r="D156" s="5"/>
      <c r="E156" s="59"/>
      <c r="F156" s="119"/>
    </row>
    <row r="157" spans="1:6">
      <c r="A157" s="149"/>
      <c r="B157" s="150" t="s">
        <v>55</v>
      </c>
      <c r="C157" s="151"/>
      <c r="D157" s="152"/>
      <c r="E157" s="153"/>
      <c r="F157" s="130">
        <f>SUM(F134:F154)</f>
        <v>0</v>
      </c>
    </row>
    <row r="158" spans="1:6">
      <c r="A158" s="269"/>
      <c r="B158" s="263"/>
      <c r="C158" s="263"/>
      <c r="D158" s="263"/>
      <c r="E158" s="263"/>
      <c r="F158" s="264"/>
    </row>
    <row r="159" spans="1:6">
      <c r="A159" s="258"/>
      <c r="B159" s="259"/>
      <c r="C159" s="259"/>
      <c r="D159" s="259"/>
      <c r="E159" s="259"/>
      <c r="F159" s="260"/>
    </row>
    <row r="160" spans="1:6" s="9" customFormat="1" ht="29.25" thickBot="1">
      <c r="A160" s="84" t="s">
        <v>3</v>
      </c>
      <c r="B160" s="84" t="s">
        <v>4</v>
      </c>
      <c r="C160" s="85" t="s">
        <v>5</v>
      </c>
      <c r="D160" s="84" t="s">
        <v>6</v>
      </c>
      <c r="E160" s="86" t="s">
        <v>7</v>
      </c>
      <c r="F160" s="86" t="s">
        <v>8</v>
      </c>
    </row>
    <row r="161" spans="1:8">
      <c r="A161" s="154"/>
      <c r="B161" s="106"/>
      <c r="C161" s="89"/>
      <c r="D161" s="87"/>
      <c r="E161" s="90"/>
      <c r="F161" s="91"/>
    </row>
    <row r="162" spans="1:8">
      <c r="A162" s="147"/>
      <c r="B162" s="11" t="s">
        <v>82</v>
      </c>
      <c r="C162" s="5"/>
      <c r="D162" s="5"/>
      <c r="E162" s="59"/>
      <c r="F162" s="119"/>
    </row>
    <row r="163" spans="1:8">
      <c r="A163" s="147"/>
      <c r="B163" s="155"/>
      <c r="C163" s="5"/>
      <c r="D163" s="5"/>
      <c r="E163" s="59"/>
      <c r="F163" s="119"/>
    </row>
    <row r="164" spans="1:8">
      <c r="A164" s="147"/>
      <c r="B164" s="145" t="s">
        <v>83</v>
      </c>
      <c r="C164" s="5"/>
      <c r="D164" s="5"/>
      <c r="E164" s="59"/>
      <c r="F164" s="119"/>
    </row>
    <row r="165" spans="1:8" ht="45">
      <c r="A165" s="140" t="s">
        <v>13</v>
      </c>
      <c r="B165" s="6" t="s">
        <v>84</v>
      </c>
      <c r="C165" s="5" t="s">
        <v>85</v>
      </c>
      <c r="D165" s="9">
        <v>2</v>
      </c>
      <c r="E165" s="7"/>
      <c r="F165" s="8">
        <f>D165*E165</f>
        <v>0</v>
      </c>
    </row>
    <row r="166" spans="1:8">
      <c r="A166" s="140"/>
      <c r="B166" s="6"/>
      <c r="C166" s="5"/>
      <c r="D166" s="5"/>
      <c r="E166" s="7"/>
      <c r="F166" s="8">
        <f t="shared" ref="F166:F167" si="4">D166*E166</f>
        <v>0</v>
      </c>
    </row>
    <row r="167" spans="1:8" ht="43.5" customHeight="1">
      <c r="A167" s="140" t="s">
        <v>16</v>
      </c>
      <c r="B167" s="6" t="s">
        <v>86</v>
      </c>
      <c r="C167" s="5" t="s">
        <v>125</v>
      </c>
      <c r="D167" s="9">
        <v>14</v>
      </c>
      <c r="E167" s="59"/>
      <c r="F167" s="8">
        <f t="shared" si="4"/>
        <v>0</v>
      </c>
      <c r="H167" s="156"/>
    </row>
    <row r="168" spans="1:8">
      <c r="A168" s="140"/>
      <c r="B168" s="6"/>
      <c r="C168" s="5"/>
      <c r="D168" s="5"/>
      <c r="E168" s="59"/>
      <c r="F168" s="119"/>
    </row>
    <row r="169" spans="1:8">
      <c r="A169" s="140"/>
      <c r="B169" s="6"/>
      <c r="C169" s="5"/>
      <c r="D169" s="5"/>
      <c r="E169" s="59"/>
      <c r="F169" s="119"/>
    </row>
    <row r="170" spans="1:8">
      <c r="A170" s="125"/>
      <c r="B170" s="126" t="s">
        <v>65</v>
      </c>
      <c r="C170" s="127"/>
      <c r="D170" s="128"/>
      <c r="E170" s="129"/>
      <c r="F170" s="130">
        <f>SUM(F165:F168)</f>
        <v>0</v>
      </c>
    </row>
    <row r="171" spans="1:8">
      <c r="A171" s="131"/>
      <c r="B171" s="132"/>
      <c r="C171" s="133"/>
      <c r="D171" s="134"/>
      <c r="E171" s="135"/>
      <c r="F171" s="136"/>
    </row>
    <row r="172" spans="1:8">
      <c r="A172" s="95"/>
      <c r="B172" s="132" t="s">
        <v>66</v>
      </c>
      <c r="C172" s="96"/>
      <c r="D172" s="97"/>
      <c r="E172" s="98"/>
      <c r="F172" s="99"/>
    </row>
    <row r="173" spans="1:8">
      <c r="A173" s="95"/>
      <c r="B173" s="25" t="s">
        <v>55</v>
      </c>
      <c r="C173" s="96"/>
      <c r="D173" s="97"/>
      <c r="E173" s="98"/>
      <c r="F173" s="136">
        <f>F157</f>
        <v>0</v>
      </c>
    </row>
    <row r="174" spans="1:8">
      <c r="A174" s="95"/>
      <c r="B174" s="25"/>
      <c r="C174" s="96"/>
      <c r="D174" s="97"/>
      <c r="E174" s="98"/>
      <c r="F174" s="136"/>
    </row>
    <row r="175" spans="1:8">
      <c r="A175" s="95"/>
      <c r="B175" s="25" t="s">
        <v>65</v>
      </c>
      <c r="C175" s="96"/>
      <c r="D175" s="97"/>
      <c r="E175" s="98"/>
      <c r="F175" s="136">
        <f>F170</f>
        <v>0</v>
      </c>
    </row>
    <row r="176" spans="1:8">
      <c r="A176" s="95"/>
      <c r="B176" s="25"/>
      <c r="C176" s="96"/>
      <c r="D176" s="97"/>
      <c r="E176" s="98"/>
      <c r="F176" s="136"/>
    </row>
    <row r="177" spans="1:6">
      <c r="A177" s="95"/>
      <c r="B177" s="25"/>
      <c r="C177" s="96"/>
      <c r="D177" s="97"/>
      <c r="E177" s="98"/>
      <c r="F177" s="136"/>
    </row>
    <row r="178" spans="1:6">
      <c r="A178" s="157"/>
      <c r="B178" s="158" t="str">
        <f>B133</f>
        <v>ELEMENT NO. 2 SUPERSTRUCTURE</v>
      </c>
      <c r="C178" s="159"/>
      <c r="D178" s="19"/>
      <c r="E178" s="160"/>
      <c r="F178" s="161"/>
    </row>
    <row r="179" spans="1:6" ht="15.75" thickBot="1">
      <c r="A179" s="162"/>
      <c r="B179" s="163" t="s">
        <v>67</v>
      </c>
      <c r="C179" s="164"/>
      <c r="D179" s="23"/>
      <c r="E179" s="165"/>
      <c r="F179" s="166">
        <f>SUM(F173:F177)</f>
        <v>0</v>
      </c>
    </row>
    <row r="180" spans="1:6">
      <c r="A180" s="167"/>
      <c r="B180" s="168"/>
      <c r="C180" s="167"/>
      <c r="D180" s="167"/>
      <c r="E180" s="168"/>
      <c r="F180" s="169"/>
    </row>
    <row r="181" spans="1:6">
      <c r="A181" s="170"/>
      <c r="B181" s="171"/>
      <c r="C181" s="170"/>
      <c r="D181" s="170"/>
      <c r="E181" s="171"/>
      <c r="F181" s="172"/>
    </row>
    <row r="182" spans="1:6">
      <c r="A182" s="95"/>
      <c r="B182" s="132" t="s">
        <v>87</v>
      </c>
      <c r="C182" s="96"/>
      <c r="D182" s="97"/>
      <c r="E182" s="98"/>
      <c r="F182" s="99"/>
    </row>
    <row r="183" spans="1:6">
      <c r="A183" s="95"/>
      <c r="B183" s="122" t="s">
        <v>88</v>
      </c>
      <c r="C183" s="96"/>
      <c r="D183" s="97"/>
      <c r="E183" s="98"/>
      <c r="F183" s="99"/>
    </row>
    <row r="184" spans="1:6" ht="60">
      <c r="A184" s="56"/>
      <c r="B184" s="173" t="s">
        <v>89</v>
      </c>
      <c r="C184" s="93"/>
      <c r="D184" s="56"/>
      <c r="E184" s="93"/>
      <c r="F184" s="119"/>
    </row>
    <row r="185" spans="1:6">
      <c r="A185" s="56"/>
      <c r="B185" s="10"/>
      <c r="C185" s="93"/>
      <c r="D185" s="56"/>
      <c r="E185" s="93"/>
      <c r="F185" s="119"/>
    </row>
    <row r="186" spans="1:6" ht="15.75" customHeight="1">
      <c r="A186" s="5" t="s">
        <v>19</v>
      </c>
      <c r="B186" s="10" t="s">
        <v>90</v>
      </c>
      <c r="C186" s="5" t="s">
        <v>15</v>
      </c>
      <c r="D186" s="5">
        <v>19</v>
      </c>
      <c r="E186" s="7"/>
      <c r="F186" s="8">
        <f>D186*E186</f>
        <v>0</v>
      </c>
    </row>
    <row r="187" spans="1:6">
      <c r="A187" s="56"/>
      <c r="B187" s="6"/>
      <c r="C187" s="174"/>
      <c r="D187" s="5"/>
      <c r="E187" s="59"/>
      <c r="F187" s="8"/>
    </row>
    <row r="188" spans="1:6">
      <c r="A188" s="95"/>
      <c r="B188" s="175" t="s">
        <v>91</v>
      </c>
      <c r="C188" s="96"/>
      <c r="D188" s="97"/>
      <c r="E188" s="98"/>
      <c r="F188" s="8"/>
    </row>
    <row r="189" spans="1:6">
      <c r="A189" s="56"/>
      <c r="B189" s="120" t="s">
        <v>92</v>
      </c>
      <c r="C189" s="93"/>
      <c r="D189" s="56"/>
      <c r="E189" s="93"/>
      <c r="F189" s="8"/>
    </row>
    <row r="190" spans="1:6" ht="12.75" customHeight="1">
      <c r="A190" s="95"/>
      <c r="B190" s="176"/>
      <c r="C190" s="96"/>
      <c r="D190" s="97"/>
      <c r="E190" s="98"/>
      <c r="F190" s="8"/>
    </row>
    <row r="191" spans="1:6">
      <c r="A191" s="56" t="s">
        <v>21</v>
      </c>
      <c r="B191" s="176" t="s">
        <v>93</v>
      </c>
      <c r="C191" s="5" t="s">
        <v>54</v>
      </c>
      <c r="D191" s="58">
        <v>20</v>
      </c>
      <c r="E191" s="59"/>
      <c r="F191" s="8">
        <f t="shared" ref="F191:F193" si="5">D191*E191</f>
        <v>0</v>
      </c>
    </row>
    <row r="192" spans="1:6">
      <c r="A192" s="95"/>
      <c r="B192" s="176"/>
      <c r="C192" s="13"/>
      <c r="D192" s="124"/>
      <c r="E192" s="98"/>
      <c r="F192" s="8"/>
    </row>
    <row r="193" spans="1:6">
      <c r="A193" s="56" t="s">
        <v>23</v>
      </c>
      <c r="B193" s="177" t="s">
        <v>94</v>
      </c>
      <c r="C193" s="5" t="s">
        <v>54</v>
      </c>
      <c r="D193" s="58">
        <v>20</v>
      </c>
      <c r="E193" s="59"/>
      <c r="F193" s="8">
        <f t="shared" si="5"/>
        <v>0</v>
      </c>
    </row>
    <row r="194" spans="1:6">
      <c r="A194" s="56"/>
      <c r="B194" s="177"/>
      <c r="C194" s="5"/>
      <c r="D194" s="58"/>
      <c r="E194" s="59"/>
      <c r="F194" s="8"/>
    </row>
    <row r="195" spans="1:6">
      <c r="A195" s="56"/>
      <c r="B195" s="178"/>
      <c r="C195" s="13"/>
      <c r="D195" s="93"/>
      <c r="E195" s="93"/>
      <c r="F195" s="8"/>
    </row>
    <row r="196" spans="1:6">
      <c r="A196" s="56"/>
      <c r="B196" s="120" t="s">
        <v>95</v>
      </c>
      <c r="D196" s="59"/>
      <c r="E196" s="59"/>
      <c r="F196" s="8"/>
    </row>
    <row r="197" spans="1:6">
      <c r="A197" s="56"/>
      <c r="B197" s="10"/>
      <c r="D197" s="59"/>
      <c r="E197" s="59"/>
      <c r="F197" s="8"/>
    </row>
    <row r="198" spans="1:6">
      <c r="A198" s="56" t="s">
        <v>27</v>
      </c>
      <c r="B198" s="10" t="s">
        <v>96</v>
      </c>
      <c r="C198" s="9" t="s">
        <v>54</v>
      </c>
      <c r="D198" s="58">
        <v>18</v>
      </c>
      <c r="E198" s="59"/>
      <c r="F198" s="8">
        <f>D198*E198</f>
        <v>0</v>
      </c>
    </row>
    <row r="199" spans="1:6" s="73" customFormat="1">
      <c r="A199" s="56"/>
      <c r="B199" s="10"/>
      <c r="C199" s="9"/>
      <c r="D199" s="58"/>
      <c r="E199" s="59"/>
      <c r="F199" s="99"/>
    </row>
    <row r="200" spans="1:6">
      <c r="A200" s="179"/>
      <c r="B200" s="18" t="str">
        <f>B182</f>
        <v>ELEMENT NO. 3: ROOFING</v>
      </c>
      <c r="C200" s="108"/>
      <c r="D200" s="109"/>
      <c r="E200" s="110"/>
      <c r="F200" s="111"/>
    </row>
    <row r="201" spans="1:6" ht="15.75" thickBot="1">
      <c r="A201" s="180"/>
      <c r="B201" s="22" t="s">
        <v>67</v>
      </c>
      <c r="C201" s="181"/>
      <c r="D201" s="182"/>
      <c r="E201" s="183"/>
      <c r="F201" s="184">
        <f>SUM(F186:F198)</f>
        <v>0</v>
      </c>
    </row>
    <row r="202" spans="1:6">
      <c r="A202" s="147"/>
      <c r="B202" s="25"/>
      <c r="C202" s="96"/>
      <c r="D202" s="97"/>
      <c r="E202" s="98"/>
      <c r="F202" s="136"/>
    </row>
    <row r="203" spans="1:6">
      <c r="A203" s="95"/>
      <c r="B203" s="132" t="s">
        <v>97</v>
      </c>
      <c r="C203" s="96"/>
      <c r="D203" s="97"/>
      <c r="E203" s="98"/>
      <c r="F203" s="99"/>
    </row>
    <row r="204" spans="1:6">
      <c r="A204" s="95"/>
      <c r="B204" s="25"/>
      <c r="C204" s="96"/>
      <c r="D204" s="97"/>
      <c r="E204" s="98"/>
      <c r="F204" s="99"/>
    </row>
    <row r="205" spans="1:6" ht="30.75" customHeight="1">
      <c r="A205" s="5" t="s">
        <v>29</v>
      </c>
      <c r="B205" s="10" t="s">
        <v>98</v>
      </c>
      <c r="C205" s="5" t="s">
        <v>72</v>
      </c>
      <c r="D205" s="5">
        <v>3</v>
      </c>
      <c r="E205" s="7"/>
      <c r="F205" s="8">
        <f>D205*E205</f>
        <v>0</v>
      </c>
    </row>
    <row r="206" spans="1:6">
      <c r="A206" s="138"/>
      <c r="B206" s="25"/>
      <c r="C206" s="96"/>
      <c r="D206" s="97"/>
      <c r="E206" s="98"/>
      <c r="F206" s="136"/>
    </row>
    <row r="207" spans="1:6">
      <c r="A207" s="107"/>
      <c r="B207" s="18" t="str">
        <f>B203</f>
        <v>ELEMENT NO. 4: VENT PIPE WORKS</v>
      </c>
      <c r="C207" s="108"/>
      <c r="D207" s="109"/>
      <c r="E207" s="110"/>
      <c r="F207" s="111"/>
    </row>
    <row r="208" spans="1:6" ht="15.75" thickBot="1">
      <c r="A208" s="185"/>
      <c r="B208" s="22" t="s">
        <v>67</v>
      </c>
      <c r="C208" s="181"/>
      <c r="D208" s="182"/>
      <c r="E208" s="183"/>
      <c r="F208" s="184">
        <f>SUM(F205:F206)</f>
        <v>0</v>
      </c>
    </row>
    <row r="209" spans="1:6">
      <c r="A209" s="261"/>
      <c r="B209" s="261"/>
      <c r="C209" s="261"/>
      <c r="D209" s="261"/>
      <c r="E209" s="261"/>
      <c r="F209" s="262"/>
    </row>
    <row r="210" spans="1:6">
      <c r="A210" s="263"/>
      <c r="B210" s="263"/>
      <c r="C210" s="263"/>
      <c r="D210" s="263"/>
      <c r="E210" s="263"/>
      <c r="F210" s="264"/>
    </row>
    <row r="211" spans="1:6" s="9" customFormat="1" ht="29.25" thickBot="1">
      <c r="A211" s="84" t="s">
        <v>3</v>
      </c>
      <c r="B211" s="84" t="s">
        <v>4</v>
      </c>
      <c r="C211" s="85" t="s">
        <v>5</v>
      </c>
      <c r="D211" s="84" t="s">
        <v>6</v>
      </c>
      <c r="E211" s="86" t="s">
        <v>7</v>
      </c>
      <c r="F211" s="86" t="s">
        <v>8</v>
      </c>
    </row>
    <row r="212" spans="1:6">
      <c r="A212" s="55"/>
      <c r="B212" s="55"/>
      <c r="C212" s="186"/>
      <c r="D212" s="186"/>
      <c r="E212" s="186"/>
      <c r="F212" s="187"/>
    </row>
    <row r="213" spans="1:6">
      <c r="A213" s="95"/>
      <c r="B213" s="57" t="s">
        <v>99</v>
      </c>
      <c r="C213" s="96"/>
      <c r="D213" s="97"/>
      <c r="E213" s="98"/>
      <c r="F213" s="99"/>
    </row>
    <row r="214" spans="1:6">
      <c r="A214" s="95"/>
      <c r="B214" s="173" t="s">
        <v>62</v>
      </c>
      <c r="C214" s="96"/>
      <c r="D214" s="97"/>
      <c r="E214" s="98"/>
      <c r="F214" s="99"/>
    </row>
    <row r="215" spans="1:6">
      <c r="A215" s="95"/>
      <c r="B215" s="173" t="s">
        <v>100</v>
      </c>
      <c r="C215" s="96"/>
      <c r="D215" s="97"/>
      <c r="E215" s="98"/>
      <c r="F215" s="99"/>
    </row>
    <row r="216" spans="1:6" ht="12.75" customHeight="1">
      <c r="A216" s="95"/>
      <c r="B216" s="25"/>
      <c r="C216" s="96"/>
      <c r="D216" s="97"/>
      <c r="E216" s="98"/>
      <c r="F216" s="99"/>
    </row>
    <row r="217" spans="1:6" ht="30">
      <c r="A217" s="5" t="s">
        <v>13</v>
      </c>
      <c r="B217" s="6" t="s">
        <v>101</v>
      </c>
      <c r="C217" s="5" t="s">
        <v>15</v>
      </c>
      <c r="D217" s="5">
        <v>96</v>
      </c>
      <c r="E217" s="7"/>
      <c r="F217" s="8">
        <f>D217*E217</f>
        <v>0</v>
      </c>
    </row>
    <row r="218" spans="1:6">
      <c r="A218" s="5"/>
      <c r="B218" s="13"/>
      <c r="C218" s="5"/>
      <c r="D218" s="5"/>
      <c r="E218" s="5"/>
      <c r="F218" s="8"/>
    </row>
    <row r="219" spans="1:6">
      <c r="A219" s="147" t="s">
        <v>16</v>
      </c>
      <c r="B219" s="27" t="s">
        <v>102</v>
      </c>
      <c r="C219" s="146" t="s">
        <v>15</v>
      </c>
      <c r="D219" s="9">
        <v>96</v>
      </c>
      <c r="E219" s="188"/>
      <c r="F219" s="8">
        <f t="shared" ref="F219:F229" si="6">D219*E219</f>
        <v>0</v>
      </c>
    </row>
    <row r="220" spans="1:6">
      <c r="A220" s="5"/>
      <c r="B220" s="13"/>
      <c r="C220" s="5"/>
      <c r="D220" s="5"/>
      <c r="E220" s="5"/>
      <c r="F220" s="8"/>
    </row>
    <row r="221" spans="1:6" ht="30">
      <c r="A221" s="15" t="s">
        <v>19</v>
      </c>
      <c r="B221" s="156" t="s">
        <v>105</v>
      </c>
      <c r="C221" s="5" t="s">
        <v>85</v>
      </c>
      <c r="D221" s="5">
        <v>4</v>
      </c>
      <c r="E221" s="5"/>
      <c r="F221" s="8">
        <f>D221*E221</f>
        <v>0</v>
      </c>
    </row>
    <row r="222" spans="1:6">
      <c r="A222" s="15"/>
      <c r="B222" s="156"/>
      <c r="C222" s="5"/>
      <c r="D222" s="5"/>
      <c r="E222" s="5"/>
      <c r="F222" s="8"/>
    </row>
    <row r="223" spans="1:6" ht="30">
      <c r="A223" s="5" t="s">
        <v>21</v>
      </c>
      <c r="B223" s="10" t="s">
        <v>106</v>
      </c>
      <c r="C223" s="36" t="s">
        <v>15</v>
      </c>
      <c r="D223" s="4">
        <v>7</v>
      </c>
      <c r="E223" s="37"/>
      <c r="F223" s="8">
        <f t="shared" si="6"/>
        <v>0</v>
      </c>
    </row>
    <row r="224" spans="1:6">
      <c r="A224" s="15"/>
      <c r="B224" s="10"/>
      <c r="C224" s="36"/>
      <c r="D224" s="4"/>
      <c r="E224" s="37"/>
      <c r="F224" s="8"/>
    </row>
    <row r="225" spans="1:6" ht="45">
      <c r="A225" s="15" t="s">
        <v>23</v>
      </c>
      <c r="B225" s="10" t="s">
        <v>107</v>
      </c>
      <c r="C225" s="36" t="s">
        <v>15</v>
      </c>
      <c r="D225" s="4">
        <v>40</v>
      </c>
      <c r="E225" s="37"/>
      <c r="F225" s="8">
        <f t="shared" si="6"/>
        <v>0</v>
      </c>
    </row>
    <row r="226" spans="1:6">
      <c r="A226" s="15"/>
      <c r="B226" s="10"/>
      <c r="C226" s="36"/>
      <c r="D226" s="4"/>
      <c r="E226" s="37"/>
      <c r="F226" s="8"/>
    </row>
    <row r="227" spans="1:6">
      <c r="A227" s="5" t="s">
        <v>27</v>
      </c>
      <c r="B227" s="6" t="s">
        <v>126</v>
      </c>
      <c r="C227" s="5" t="s">
        <v>104</v>
      </c>
      <c r="D227" s="5">
        <v>1</v>
      </c>
      <c r="E227" s="37"/>
      <c r="F227" s="8">
        <f t="shared" si="6"/>
        <v>0</v>
      </c>
    </row>
    <row r="228" spans="1:6">
      <c r="A228" s="5"/>
      <c r="B228" s="207"/>
      <c r="C228" s="5"/>
      <c r="D228" s="5"/>
      <c r="E228" s="37"/>
      <c r="F228" s="8"/>
    </row>
    <row r="229" spans="1:6" ht="45">
      <c r="A229" s="5" t="s">
        <v>29</v>
      </c>
      <c r="B229" s="10" t="s">
        <v>107</v>
      </c>
      <c r="C229" s="36" t="s">
        <v>15</v>
      </c>
      <c r="D229" s="4">
        <v>40</v>
      </c>
      <c r="E229" s="37"/>
      <c r="F229" s="8">
        <f t="shared" si="6"/>
        <v>0</v>
      </c>
    </row>
    <row r="230" spans="1:6">
      <c r="A230" s="5"/>
      <c r="B230" s="208"/>
      <c r="C230" s="36"/>
      <c r="D230" s="5"/>
      <c r="E230" s="37"/>
      <c r="F230" s="8"/>
    </row>
    <row r="231" spans="1:6">
      <c r="A231" s="17"/>
      <c r="B231" s="18" t="s">
        <v>99</v>
      </c>
      <c r="C231" s="19"/>
      <c r="D231" s="19"/>
      <c r="E231" s="19"/>
      <c r="F231" s="20"/>
    </row>
    <row r="232" spans="1:6" ht="15.75" thickBot="1">
      <c r="A232" s="21"/>
      <c r="B232" s="22" t="s">
        <v>67</v>
      </c>
      <c r="C232" s="23"/>
      <c r="D232" s="23"/>
      <c r="E232" s="23"/>
      <c r="F232" s="189">
        <f>SUM(F217:F230)</f>
        <v>0</v>
      </c>
    </row>
    <row r="233" spans="1:6">
      <c r="A233" s="15"/>
      <c r="B233" s="25"/>
      <c r="C233" s="5"/>
      <c r="D233" s="5"/>
      <c r="E233" s="5"/>
      <c r="F233" s="209"/>
    </row>
    <row r="234" spans="1:6">
      <c r="A234" s="15"/>
      <c r="B234" s="25"/>
      <c r="C234" s="5"/>
      <c r="D234" s="5"/>
      <c r="E234" s="5"/>
      <c r="F234" s="209"/>
    </row>
    <row r="235" spans="1:6">
      <c r="A235" s="5"/>
      <c r="B235" s="11" t="s">
        <v>108</v>
      </c>
      <c r="C235" s="5"/>
      <c r="D235" s="5"/>
      <c r="E235" s="5"/>
      <c r="F235" s="12"/>
    </row>
    <row r="236" spans="1:6">
      <c r="A236" s="5"/>
      <c r="B236" s="13"/>
      <c r="C236" s="5"/>
      <c r="D236" s="5"/>
      <c r="E236" s="5"/>
      <c r="F236" s="12"/>
    </row>
    <row r="237" spans="1:6" ht="120" customHeight="1">
      <c r="A237" s="5" t="s">
        <v>13</v>
      </c>
      <c r="B237" s="14" t="s">
        <v>109</v>
      </c>
      <c r="C237" s="5" t="s">
        <v>110</v>
      </c>
      <c r="D237" s="5">
        <v>1</v>
      </c>
      <c r="E237" s="7"/>
      <c r="F237" s="8">
        <f>E237*D237</f>
        <v>0</v>
      </c>
    </row>
    <row r="238" spans="1:6" ht="13.5" customHeight="1">
      <c r="A238" s="15"/>
      <c r="B238" s="14"/>
      <c r="C238" s="5"/>
      <c r="D238" s="5"/>
      <c r="E238" s="7"/>
      <c r="F238" s="8"/>
    </row>
    <row r="239" spans="1:6" ht="15" customHeight="1">
      <c r="A239" s="15"/>
      <c r="B239" s="14"/>
      <c r="C239" s="5"/>
      <c r="D239" s="5"/>
      <c r="E239" s="7"/>
      <c r="F239" s="8"/>
    </row>
    <row r="240" spans="1:6">
      <c r="A240" s="17"/>
      <c r="B240" s="18" t="s">
        <v>111</v>
      </c>
      <c r="C240" s="19"/>
      <c r="D240" s="19"/>
      <c r="E240" s="19"/>
      <c r="F240" s="20"/>
    </row>
    <row r="241" spans="1:6" ht="15.75" thickBot="1">
      <c r="A241" s="21"/>
      <c r="B241" s="22" t="s">
        <v>67</v>
      </c>
      <c r="C241" s="23"/>
      <c r="D241" s="23"/>
      <c r="E241" s="23"/>
      <c r="F241" s="24">
        <f>SUM(F237:F239)</f>
        <v>0</v>
      </c>
    </row>
    <row r="242" spans="1:6">
      <c r="A242" s="15"/>
      <c r="B242" s="25"/>
      <c r="C242" s="5"/>
      <c r="D242" s="5"/>
      <c r="E242" s="5"/>
      <c r="F242" s="26"/>
    </row>
    <row r="243" spans="1:6">
      <c r="A243" s="15"/>
      <c r="B243" s="25"/>
      <c r="C243" s="5"/>
      <c r="D243" s="5"/>
      <c r="E243" s="5"/>
      <c r="F243" s="26"/>
    </row>
    <row r="244" spans="1:6">
      <c r="A244" s="15"/>
      <c r="B244" s="11" t="s">
        <v>112</v>
      </c>
      <c r="C244" s="5"/>
      <c r="D244" s="5"/>
      <c r="E244" s="5"/>
      <c r="F244" s="16"/>
    </row>
    <row r="245" spans="1:6">
      <c r="A245" s="15"/>
      <c r="B245" s="27"/>
      <c r="C245" s="5"/>
      <c r="D245" s="5"/>
      <c r="E245" s="5"/>
      <c r="F245" s="16"/>
    </row>
    <row r="246" spans="1:6">
      <c r="A246" s="28" t="s">
        <v>13</v>
      </c>
      <c r="B246" s="27" t="s">
        <v>127</v>
      </c>
      <c r="C246" s="5" t="s">
        <v>110</v>
      </c>
      <c r="D246" s="5">
        <v>1</v>
      </c>
      <c r="E246" s="29"/>
      <c r="F246" s="8">
        <f>E246*D246</f>
        <v>0</v>
      </c>
    </row>
    <row r="247" spans="1:6">
      <c r="A247" s="28"/>
      <c r="B247" s="27"/>
      <c r="C247" s="5"/>
      <c r="D247" s="5"/>
      <c r="E247" s="29"/>
      <c r="F247" s="8"/>
    </row>
    <row r="248" spans="1:6">
      <c r="A248" s="15"/>
      <c r="B248" s="27"/>
      <c r="C248" s="5"/>
      <c r="D248" s="5"/>
      <c r="E248" s="29"/>
      <c r="F248" s="8"/>
    </row>
    <row r="249" spans="1:6" ht="30">
      <c r="A249" s="15" t="s">
        <v>16</v>
      </c>
      <c r="B249" s="30" t="s">
        <v>128</v>
      </c>
      <c r="C249" s="5" t="s">
        <v>110</v>
      </c>
      <c r="D249" s="5">
        <v>1</v>
      </c>
      <c r="E249" s="29"/>
      <c r="F249" s="8">
        <f t="shared" ref="F249:F252" si="7">E249*D249</f>
        <v>0</v>
      </c>
    </row>
    <row r="250" spans="1:6">
      <c r="A250" s="15"/>
      <c r="B250" s="27"/>
      <c r="C250" s="5"/>
      <c r="D250" s="5"/>
      <c r="E250" s="29"/>
      <c r="F250" s="8"/>
    </row>
    <row r="251" spans="1:6">
      <c r="A251" s="15"/>
      <c r="B251" s="31"/>
      <c r="C251" s="5"/>
      <c r="D251" s="5"/>
      <c r="E251" s="29"/>
      <c r="F251" s="8"/>
    </row>
    <row r="252" spans="1:6">
      <c r="A252" s="15" t="s">
        <v>19</v>
      </c>
      <c r="B252" s="32" t="s">
        <v>115</v>
      </c>
      <c r="C252" s="5" t="s">
        <v>116</v>
      </c>
      <c r="D252" s="5">
        <v>1</v>
      </c>
      <c r="E252" s="29"/>
      <c r="F252" s="8">
        <f t="shared" si="7"/>
        <v>0</v>
      </c>
    </row>
    <row r="253" spans="1:6">
      <c r="A253" s="15"/>
      <c r="B253" s="27"/>
      <c r="C253" s="5"/>
      <c r="D253" s="5"/>
      <c r="E253" s="29"/>
      <c r="F253" s="8"/>
    </row>
    <row r="254" spans="1:6">
      <c r="A254" s="15"/>
      <c r="B254" s="27"/>
      <c r="C254" s="5"/>
      <c r="D254" s="5"/>
      <c r="E254" s="29"/>
      <c r="F254" s="16"/>
    </row>
    <row r="255" spans="1:6">
      <c r="A255" s="17"/>
      <c r="B255" s="18" t="s">
        <v>117</v>
      </c>
      <c r="C255" s="19"/>
      <c r="D255" s="19"/>
      <c r="E255" s="19"/>
      <c r="F255" s="20"/>
    </row>
    <row r="256" spans="1:6" ht="15.75" thickBot="1">
      <c r="A256" s="21"/>
      <c r="B256" s="22" t="s">
        <v>67</v>
      </c>
      <c r="C256" s="23"/>
      <c r="D256" s="23"/>
      <c r="E256" s="23"/>
      <c r="F256" s="24">
        <f>SUM(F246:F253)</f>
        <v>0</v>
      </c>
    </row>
    <row r="257" spans="1:6">
      <c r="A257" s="265"/>
      <c r="B257" s="265"/>
      <c r="C257" s="265"/>
      <c r="D257" s="265"/>
      <c r="E257" s="265"/>
      <c r="F257" s="266"/>
    </row>
    <row r="258" spans="1:6">
      <c r="A258" s="267"/>
      <c r="B258" s="267"/>
      <c r="C258" s="267"/>
      <c r="D258" s="267"/>
      <c r="E258" s="267"/>
      <c r="F258" s="268"/>
    </row>
    <row r="259" spans="1:6" s="9" customFormat="1" ht="29.25" thickBot="1">
      <c r="A259" s="84" t="s">
        <v>3</v>
      </c>
      <c r="B259" s="84" t="s">
        <v>4</v>
      </c>
      <c r="C259" s="85" t="s">
        <v>5</v>
      </c>
      <c r="D259" s="84" t="s">
        <v>6</v>
      </c>
      <c r="E259" s="86" t="s">
        <v>7</v>
      </c>
      <c r="F259" s="86" t="s">
        <v>8</v>
      </c>
    </row>
    <row r="260" spans="1:6">
      <c r="A260" s="194"/>
      <c r="B260" s="195"/>
      <c r="C260" s="196"/>
      <c r="D260" s="197"/>
      <c r="E260" s="198"/>
      <c r="F260" s="199"/>
    </row>
    <row r="261" spans="1:6">
      <c r="A261" s="95"/>
      <c r="B261" s="200" t="s">
        <v>118</v>
      </c>
      <c r="C261" s="96"/>
      <c r="D261" s="97"/>
      <c r="E261" s="98"/>
      <c r="F261" s="99"/>
    </row>
    <row r="262" spans="1:6">
      <c r="A262" s="95"/>
      <c r="B262" s="25"/>
      <c r="C262" s="96"/>
      <c r="D262" s="97"/>
      <c r="E262" s="98"/>
      <c r="F262" s="99"/>
    </row>
    <row r="263" spans="1:6" ht="16.5" customHeight="1">
      <c r="A263" s="95">
        <v>1</v>
      </c>
      <c r="B263" s="25" t="str">
        <f>B51</f>
        <v>ELEMENT NO. 1:  SUBSTRUCTURES</v>
      </c>
      <c r="C263" s="96" t="s">
        <v>85</v>
      </c>
      <c r="D263" s="97">
        <v>1</v>
      </c>
      <c r="E263" s="98">
        <f>F130</f>
        <v>0</v>
      </c>
      <c r="F263" s="99">
        <f>E263*D263</f>
        <v>0</v>
      </c>
    </row>
    <row r="264" spans="1:6">
      <c r="A264" s="95"/>
      <c r="B264" s="25"/>
      <c r="C264" s="96"/>
      <c r="D264" s="97"/>
      <c r="E264" s="98"/>
      <c r="F264" s="99"/>
    </row>
    <row r="265" spans="1:6">
      <c r="A265" s="95">
        <v>2</v>
      </c>
      <c r="B265" s="25" t="str">
        <f>B133</f>
        <v>ELEMENT NO. 2 SUPERSTRUCTURE</v>
      </c>
      <c r="C265" s="96" t="s">
        <v>85</v>
      </c>
      <c r="D265" s="97">
        <v>1</v>
      </c>
      <c r="E265" s="98">
        <f>F179</f>
        <v>0</v>
      </c>
      <c r="F265" s="99">
        <f t="shared" ref="F265:F275" si="8">E265*D265</f>
        <v>0</v>
      </c>
    </row>
    <row r="266" spans="1:6">
      <c r="A266" s="95"/>
      <c r="B266" s="25"/>
      <c r="C266" s="96"/>
      <c r="D266" s="97"/>
      <c r="E266" s="98"/>
      <c r="F266" s="99"/>
    </row>
    <row r="267" spans="1:6">
      <c r="A267" s="95">
        <v>3</v>
      </c>
      <c r="B267" s="25" t="str">
        <f>B182</f>
        <v>ELEMENT NO. 3: ROOFING</v>
      </c>
      <c r="C267" s="96" t="s">
        <v>85</v>
      </c>
      <c r="D267" s="97">
        <v>1</v>
      </c>
      <c r="E267" s="98">
        <f>F201</f>
        <v>0</v>
      </c>
      <c r="F267" s="99">
        <f t="shared" si="8"/>
        <v>0</v>
      </c>
    </row>
    <row r="268" spans="1:6">
      <c r="A268" s="95"/>
      <c r="B268" s="25"/>
      <c r="C268" s="96"/>
      <c r="D268" s="97"/>
      <c r="E268" s="98"/>
      <c r="F268" s="99"/>
    </row>
    <row r="269" spans="1:6" ht="20.25" customHeight="1">
      <c r="A269" s="95">
        <v>4</v>
      </c>
      <c r="B269" s="25" t="str">
        <f>B203</f>
        <v>ELEMENT NO. 4: VENT PIPE WORKS</v>
      </c>
      <c r="C269" s="96" t="s">
        <v>85</v>
      </c>
      <c r="D269" s="97">
        <v>1</v>
      </c>
      <c r="E269" s="98">
        <f>F208</f>
        <v>0</v>
      </c>
      <c r="F269" s="99">
        <f t="shared" si="8"/>
        <v>0</v>
      </c>
    </row>
    <row r="270" spans="1:6" ht="14.25" customHeight="1">
      <c r="A270" s="95"/>
      <c r="B270" s="25"/>
      <c r="C270" s="96"/>
      <c r="D270" s="97"/>
      <c r="E270" s="98"/>
      <c r="F270" s="99"/>
    </row>
    <row r="271" spans="1:6">
      <c r="A271" s="95">
        <v>5</v>
      </c>
      <c r="B271" s="25" t="str">
        <f>B213</f>
        <v>ELEMENT NO. 5: FINISHINGS</v>
      </c>
      <c r="C271" s="96" t="s">
        <v>85</v>
      </c>
      <c r="D271" s="97">
        <v>1</v>
      </c>
      <c r="E271" s="98">
        <f>F232</f>
        <v>0</v>
      </c>
      <c r="F271" s="99">
        <f t="shared" si="8"/>
        <v>0</v>
      </c>
    </row>
    <row r="272" spans="1:6">
      <c r="A272" s="95"/>
      <c r="B272" s="25"/>
      <c r="C272" s="96"/>
      <c r="D272" s="97"/>
      <c r="E272" s="98"/>
      <c r="F272" s="99"/>
    </row>
    <row r="273" spans="1:6">
      <c r="A273" s="95">
        <v>6</v>
      </c>
      <c r="B273" s="25" t="str">
        <f>B240</f>
        <v>ELEMENT NO. 6:  POLY TANK AND FITTINGS</v>
      </c>
      <c r="C273" s="96" t="s">
        <v>85</v>
      </c>
      <c r="D273" s="97">
        <v>1</v>
      </c>
      <c r="E273" s="98">
        <f>F241</f>
        <v>0</v>
      </c>
      <c r="F273" s="99">
        <f t="shared" si="8"/>
        <v>0</v>
      </c>
    </row>
    <row r="274" spans="1:6">
      <c r="A274" s="95"/>
      <c r="B274" s="25"/>
      <c r="C274" s="96"/>
      <c r="D274" s="97"/>
      <c r="E274" s="98"/>
      <c r="F274" s="99"/>
    </row>
    <row r="275" spans="1:6">
      <c r="A275" s="95">
        <v>7</v>
      </c>
      <c r="B275" s="25" t="str">
        <f>B255</f>
        <v>ELEMENT NO. 7: PRELIMINARIES</v>
      </c>
      <c r="C275" s="96" t="s">
        <v>85</v>
      </c>
      <c r="D275" s="97">
        <v>1</v>
      </c>
      <c r="E275" s="98">
        <f>F256</f>
        <v>0</v>
      </c>
      <c r="F275" s="99">
        <f t="shared" si="8"/>
        <v>0</v>
      </c>
    </row>
    <row r="276" spans="1:6" ht="15.75" thickBot="1">
      <c r="A276" s="95"/>
      <c r="B276" s="25"/>
      <c r="C276" s="96"/>
      <c r="D276" s="97"/>
      <c r="E276" s="98"/>
      <c r="F276" s="99"/>
    </row>
    <row r="277" spans="1:6" s="74" customFormat="1" ht="15.75" thickBot="1">
      <c r="A277" s="201"/>
      <c r="B277" s="202" t="s">
        <v>119</v>
      </c>
      <c r="C277" s="203"/>
      <c r="D277" s="204"/>
      <c r="E277" s="205"/>
      <c r="F277" s="206">
        <f>SUM(F262:F276)</f>
        <v>0</v>
      </c>
    </row>
    <row r="278" spans="1:6">
      <c r="C278" s="83"/>
      <c r="D278" s="83"/>
    </row>
    <row r="279" spans="1:6">
      <c r="C279" s="83"/>
      <c r="D279" s="83"/>
    </row>
    <row r="280" spans="1:6">
      <c r="C280" s="83"/>
      <c r="D280" s="83"/>
    </row>
    <row r="281" spans="1:6">
      <c r="C281" s="83"/>
      <c r="D281" s="83"/>
    </row>
    <row r="282" spans="1:6">
      <c r="C282" s="83"/>
      <c r="D282" s="83"/>
    </row>
    <row r="283" spans="1:6">
      <c r="C283" s="83"/>
      <c r="D283" s="83"/>
    </row>
    <row r="284" spans="1:6">
      <c r="B284" s="73"/>
      <c r="C284" s="83"/>
      <c r="D284" s="83"/>
    </row>
    <row r="285" spans="1:6">
      <c r="C285" s="83"/>
      <c r="D285" s="83"/>
    </row>
    <row r="286" spans="1:6">
      <c r="C286" s="83"/>
      <c r="D286" s="83"/>
    </row>
    <row r="287" spans="1:6">
      <c r="C287" s="83"/>
      <c r="D287" s="83"/>
    </row>
    <row r="288" spans="1:6">
      <c r="C288" s="83"/>
      <c r="D288" s="83"/>
    </row>
  </sheetData>
  <mergeCells count="11">
    <mergeCell ref="A159:F159"/>
    <mergeCell ref="A209:F209"/>
    <mergeCell ref="A210:F210"/>
    <mergeCell ref="A257:F257"/>
    <mergeCell ref="A258:F258"/>
    <mergeCell ref="A158:F158"/>
    <mergeCell ref="A18:F18"/>
    <mergeCell ref="A47:F47"/>
    <mergeCell ref="A48:F48"/>
    <mergeCell ref="A104:F104"/>
    <mergeCell ref="A105:F105"/>
  </mergeCells>
  <pageMargins left="0.86" right="0.7" top="0.93" bottom="0.75" header="0.3" footer="0.3"/>
  <pageSetup paperSize="9" scale="75" orientation="portrait" r:id="rId1"/>
  <headerFooter>
    <oddFooter>&amp;CBill of Quantities 2 seater KG KVIP latrine</oddFooter>
  </headerFooter>
  <rowBreaks count="5" manualBreakCount="5">
    <brk id="47" max="16383" man="1"/>
    <brk id="104" max="16383" man="1"/>
    <brk id="158" max="16383" man="1"/>
    <brk id="209" max="16383" man="1"/>
    <brk id="2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3"/>
  <sheetViews>
    <sheetView zoomScaleNormal="100" workbookViewId="0">
      <selection activeCell="A18" sqref="A18:F18"/>
    </sheetView>
  </sheetViews>
  <sheetFormatPr defaultRowHeight="15"/>
  <cols>
    <col min="1" max="1" width="6.140625" style="257" customWidth="1"/>
    <col min="2" max="2" width="61.42578125" style="74" customWidth="1"/>
    <col min="3" max="3" width="7" style="74" customWidth="1"/>
    <col min="4" max="4" width="8.5703125" style="74" customWidth="1"/>
    <col min="5" max="5" width="12.85546875" style="212" customWidth="1"/>
    <col min="6" max="6" width="16.5703125" style="212" customWidth="1"/>
    <col min="7" max="7" width="9.140625" style="74"/>
    <col min="8" max="8" width="70" style="74" customWidth="1"/>
    <col min="9" max="9" width="33" style="74" customWidth="1"/>
    <col min="10" max="10" width="10.5703125" style="74" customWidth="1"/>
    <col min="11" max="256" width="9.140625" style="74"/>
    <col min="257" max="257" width="6.140625" style="74" customWidth="1"/>
    <col min="258" max="258" width="61.42578125" style="74" customWidth="1"/>
    <col min="259" max="259" width="7" style="74" customWidth="1"/>
    <col min="260" max="260" width="7.140625" style="74" customWidth="1"/>
    <col min="261" max="261" width="9.85546875" style="74" customWidth="1"/>
    <col min="262" max="262" width="11.140625" style="74" customWidth="1"/>
    <col min="263" max="263" width="9.140625" style="74"/>
    <col min="264" max="264" width="70" style="74" customWidth="1"/>
    <col min="265" max="265" width="33" style="74" customWidth="1"/>
    <col min="266" max="266" width="10.5703125" style="74" customWidth="1"/>
    <col min="267" max="512" width="9.140625" style="74"/>
    <col min="513" max="513" width="6.140625" style="74" customWidth="1"/>
    <col min="514" max="514" width="61.42578125" style="74" customWidth="1"/>
    <col min="515" max="515" width="7" style="74" customWidth="1"/>
    <col min="516" max="516" width="7.140625" style="74" customWidth="1"/>
    <col min="517" max="517" width="9.85546875" style="74" customWidth="1"/>
    <col min="518" max="518" width="11.140625" style="74" customWidth="1"/>
    <col min="519" max="519" width="9.140625" style="74"/>
    <col min="520" max="520" width="70" style="74" customWidth="1"/>
    <col min="521" max="521" width="33" style="74" customWidth="1"/>
    <col min="522" max="522" width="10.5703125" style="74" customWidth="1"/>
    <col min="523" max="768" width="9.140625" style="74"/>
    <col min="769" max="769" width="6.140625" style="74" customWidth="1"/>
    <col min="770" max="770" width="61.42578125" style="74" customWidth="1"/>
    <col min="771" max="771" width="7" style="74" customWidth="1"/>
    <col min="772" max="772" width="7.140625" style="74" customWidth="1"/>
    <col min="773" max="773" width="9.85546875" style="74" customWidth="1"/>
    <col min="774" max="774" width="11.140625" style="74" customWidth="1"/>
    <col min="775" max="775" width="9.140625" style="74"/>
    <col min="776" max="776" width="70" style="74" customWidth="1"/>
    <col min="777" max="777" width="33" style="74" customWidth="1"/>
    <col min="778" max="778" width="10.5703125" style="74" customWidth="1"/>
    <col min="779" max="1024" width="9.140625" style="74"/>
    <col min="1025" max="1025" width="6.140625" style="74" customWidth="1"/>
    <col min="1026" max="1026" width="61.42578125" style="74" customWidth="1"/>
    <col min="1027" max="1027" width="7" style="74" customWidth="1"/>
    <col min="1028" max="1028" width="7.140625" style="74" customWidth="1"/>
    <col min="1029" max="1029" width="9.85546875" style="74" customWidth="1"/>
    <col min="1030" max="1030" width="11.140625" style="74" customWidth="1"/>
    <col min="1031" max="1031" width="9.140625" style="74"/>
    <col min="1032" max="1032" width="70" style="74" customWidth="1"/>
    <col min="1033" max="1033" width="33" style="74" customWidth="1"/>
    <col min="1034" max="1034" width="10.5703125" style="74" customWidth="1"/>
    <col min="1035" max="1280" width="9.140625" style="74"/>
    <col min="1281" max="1281" width="6.140625" style="74" customWidth="1"/>
    <col min="1282" max="1282" width="61.42578125" style="74" customWidth="1"/>
    <col min="1283" max="1283" width="7" style="74" customWidth="1"/>
    <col min="1284" max="1284" width="7.140625" style="74" customWidth="1"/>
    <col min="1285" max="1285" width="9.85546875" style="74" customWidth="1"/>
    <col min="1286" max="1286" width="11.140625" style="74" customWidth="1"/>
    <col min="1287" max="1287" width="9.140625" style="74"/>
    <col min="1288" max="1288" width="70" style="74" customWidth="1"/>
    <col min="1289" max="1289" width="33" style="74" customWidth="1"/>
    <col min="1290" max="1290" width="10.5703125" style="74" customWidth="1"/>
    <col min="1291" max="1536" width="9.140625" style="74"/>
    <col min="1537" max="1537" width="6.140625" style="74" customWidth="1"/>
    <col min="1538" max="1538" width="61.42578125" style="74" customWidth="1"/>
    <col min="1539" max="1539" width="7" style="74" customWidth="1"/>
    <col min="1540" max="1540" width="7.140625" style="74" customWidth="1"/>
    <col min="1541" max="1541" width="9.85546875" style="74" customWidth="1"/>
    <col min="1542" max="1542" width="11.140625" style="74" customWidth="1"/>
    <col min="1543" max="1543" width="9.140625" style="74"/>
    <col min="1544" max="1544" width="70" style="74" customWidth="1"/>
    <col min="1545" max="1545" width="33" style="74" customWidth="1"/>
    <col min="1546" max="1546" width="10.5703125" style="74" customWidth="1"/>
    <col min="1547" max="1792" width="9.140625" style="74"/>
    <col min="1793" max="1793" width="6.140625" style="74" customWidth="1"/>
    <col min="1794" max="1794" width="61.42578125" style="74" customWidth="1"/>
    <col min="1795" max="1795" width="7" style="74" customWidth="1"/>
    <col min="1796" max="1796" width="7.140625" style="74" customWidth="1"/>
    <col min="1797" max="1797" width="9.85546875" style="74" customWidth="1"/>
    <col min="1798" max="1798" width="11.140625" style="74" customWidth="1"/>
    <col min="1799" max="1799" width="9.140625" style="74"/>
    <col min="1800" max="1800" width="70" style="74" customWidth="1"/>
    <col min="1801" max="1801" width="33" style="74" customWidth="1"/>
    <col min="1802" max="1802" width="10.5703125" style="74" customWidth="1"/>
    <col min="1803" max="2048" width="9.140625" style="74"/>
    <col min="2049" max="2049" width="6.140625" style="74" customWidth="1"/>
    <col min="2050" max="2050" width="61.42578125" style="74" customWidth="1"/>
    <col min="2051" max="2051" width="7" style="74" customWidth="1"/>
    <col min="2052" max="2052" width="7.140625" style="74" customWidth="1"/>
    <col min="2053" max="2053" width="9.85546875" style="74" customWidth="1"/>
    <col min="2054" max="2054" width="11.140625" style="74" customWidth="1"/>
    <col min="2055" max="2055" width="9.140625" style="74"/>
    <col min="2056" max="2056" width="70" style="74" customWidth="1"/>
    <col min="2057" max="2057" width="33" style="74" customWidth="1"/>
    <col min="2058" max="2058" width="10.5703125" style="74" customWidth="1"/>
    <col min="2059" max="2304" width="9.140625" style="74"/>
    <col min="2305" max="2305" width="6.140625" style="74" customWidth="1"/>
    <col min="2306" max="2306" width="61.42578125" style="74" customWidth="1"/>
    <col min="2307" max="2307" width="7" style="74" customWidth="1"/>
    <col min="2308" max="2308" width="7.140625" style="74" customWidth="1"/>
    <col min="2309" max="2309" width="9.85546875" style="74" customWidth="1"/>
    <col min="2310" max="2310" width="11.140625" style="74" customWidth="1"/>
    <col min="2311" max="2311" width="9.140625" style="74"/>
    <col min="2312" max="2312" width="70" style="74" customWidth="1"/>
    <col min="2313" max="2313" width="33" style="74" customWidth="1"/>
    <col min="2314" max="2314" width="10.5703125" style="74" customWidth="1"/>
    <col min="2315" max="2560" width="9.140625" style="74"/>
    <col min="2561" max="2561" width="6.140625" style="74" customWidth="1"/>
    <col min="2562" max="2562" width="61.42578125" style="74" customWidth="1"/>
    <col min="2563" max="2563" width="7" style="74" customWidth="1"/>
    <col min="2564" max="2564" width="7.140625" style="74" customWidth="1"/>
    <col min="2565" max="2565" width="9.85546875" style="74" customWidth="1"/>
    <col min="2566" max="2566" width="11.140625" style="74" customWidth="1"/>
    <col min="2567" max="2567" width="9.140625" style="74"/>
    <col min="2568" max="2568" width="70" style="74" customWidth="1"/>
    <col min="2569" max="2569" width="33" style="74" customWidth="1"/>
    <col min="2570" max="2570" width="10.5703125" style="74" customWidth="1"/>
    <col min="2571" max="2816" width="9.140625" style="74"/>
    <col min="2817" max="2817" width="6.140625" style="74" customWidth="1"/>
    <col min="2818" max="2818" width="61.42578125" style="74" customWidth="1"/>
    <col min="2819" max="2819" width="7" style="74" customWidth="1"/>
    <col min="2820" max="2820" width="7.140625" style="74" customWidth="1"/>
    <col min="2821" max="2821" width="9.85546875" style="74" customWidth="1"/>
    <col min="2822" max="2822" width="11.140625" style="74" customWidth="1"/>
    <col min="2823" max="2823" width="9.140625" style="74"/>
    <col min="2824" max="2824" width="70" style="74" customWidth="1"/>
    <col min="2825" max="2825" width="33" style="74" customWidth="1"/>
    <col min="2826" max="2826" width="10.5703125" style="74" customWidth="1"/>
    <col min="2827" max="3072" width="9.140625" style="74"/>
    <col min="3073" max="3073" width="6.140625" style="74" customWidth="1"/>
    <col min="3074" max="3074" width="61.42578125" style="74" customWidth="1"/>
    <col min="3075" max="3075" width="7" style="74" customWidth="1"/>
    <col min="3076" max="3076" width="7.140625" style="74" customWidth="1"/>
    <col min="3077" max="3077" width="9.85546875" style="74" customWidth="1"/>
    <col min="3078" max="3078" width="11.140625" style="74" customWidth="1"/>
    <col min="3079" max="3079" width="9.140625" style="74"/>
    <col min="3080" max="3080" width="70" style="74" customWidth="1"/>
    <col min="3081" max="3081" width="33" style="74" customWidth="1"/>
    <col min="3082" max="3082" width="10.5703125" style="74" customWidth="1"/>
    <col min="3083" max="3328" width="9.140625" style="74"/>
    <col min="3329" max="3329" width="6.140625" style="74" customWidth="1"/>
    <col min="3330" max="3330" width="61.42578125" style="74" customWidth="1"/>
    <col min="3331" max="3331" width="7" style="74" customWidth="1"/>
    <col min="3332" max="3332" width="7.140625" style="74" customWidth="1"/>
    <col min="3333" max="3333" width="9.85546875" style="74" customWidth="1"/>
    <col min="3334" max="3334" width="11.140625" style="74" customWidth="1"/>
    <col min="3335" max="3335" width="9.140625" style="74"/>
    <col min="3336" max="3336" width="70" style="74" customWidth="1"/>
    <col min="3337" max="3337" width="33" style="74" customWidth="1"/>
    <col min="3338" max="3338" width="10.5703125" style="74" customWidth="1"/>
    <col min="3339" max="3584" width="9.140625" style="74"/>
    <col min="3585" max="3585" width="6.140625" style="74" customWidth="1"/>
    <col min="3586" max="3586" width="61.42578125" style="74" customWidth="1"/>
    <col min="3587" max="3587" width="7" style="74" customWidth="1"/>
    <col min="3588" max="3588" width="7.140625" style="74" customWidth="1"/>
    <col min="3589" max="3589" width="9.85546875" style="74" customWidth="1"/>
    <col min="3590" max="3590" width="11.140625" style="74" customWidth="1"/>
    <col min="3591" max="3591" width="9.140625" style="74"/>
    <col min="3592" max="3592" width="70" style="74" customWidth="1"/>
    <col min="3593" max="3593" width="33" style="74" customWidth="1"/>
    <col min="3594" max="3594" width="10.5703125" style="74" customWidth="1"/>
    <col min="3595" max="3840" width="9.140625" style="74"/>
    <col min="3841" max="3841" width="6.140625" style="74" customWidth="1"/>
    <col min="3842" max="3842" width="61.42578125" style="74" customWidth="1"/>
    <col min="3843" max="3843" width="7" style="74" customWidth="1"/>
    <col min="3844" max="3844" width="7.140625" style="74" customWidth="1"/>
    <col min="3845" max="3845" width="9.85546875" style="74" customWidth="1"/>
    <col min="3846" max="3846" width="11.140625" style="74" customWidth="1"/>
    <col min="3847" max="3847" width="9.140625" style="74"/>
    <col min="3848" max="3848" width="70" style="74" customWidth="1"/>
    <col min="3849" max="3849" width="33" style="74" customWidth="1"/>
    <col min="3850" max="3850" width="10.5703125" style="74" customWidth="1"/>
    <col min="3851" max="4096" width="9.140625" style="74"/>
    <col min="4097" max="4097" width="6.140625" style="74" customWidth="1"/>
    <col min="4098" max="4098" width="61.42578125" style="74" customWidth="1"/>
    <col min="4099" max="4099" width="7" style="74" customWidth="1"/>
    <col min="4100" max="4100" width="7.140625" style="74" customWidth="1"/>
    <col min="4101" max="4101" width="9.85546875" style="74" customWidth="1"/>
    <col min="4102" max="4102" width="11.140625" style="74" customWidth="1"/>
    <col min="4103" max="4103" width="9.140625" style="74"/>
    <col min="4104" max="4104" width="70" style="74" customWidth="1"/>
    <col min="4105" max="4105" width="33" style="74" customWidth="1"/>
    <col min="4106" max="4106" width="10.5703125" style="74" customWidth="1"/>
    <col min="4107" max="4352" width="9.140625" style="74"/>
    <col min="4353" max="4353" width="6.140625" style="74" customWidth="1"/>
    <col min="4354" max="4354" width="61.42578125" style="74" customWidth="1"/>
    <col min="4355" max="4355" width="7" style="74" customWidth="1"/>
    <col min="4356" max="4356" width="7.140625" style="74" customWidth="1"/>
    <col min="4357" max="4357" width="9.85546875" style="74" customWidth="1"/>
    <col min="4358" max="4358" width="11.140625" style="74" customWidth="1"/>
    <col min="4359" max="4359" width="9.140625" style="74"/>
    <col min="4360" max="4360" width="70" style="74" customWidth="1"/>
    <col min="4361" max="4361" width="33" style="74" customWidth="1"/>
    <col min="4362" max="4362" width="10.5703125" style="74" customWidth="1"/>
    <col min="4363" max="4608" width="9.140625" style="74"/>
    <col min="4609" max="4609" width="6.140625" style="74" customWidth="1"/>
    <col min="4610" max="4610" width="61.42578125" style="74" customWidth="1"/>
    <col min="4611" max="4611" width="7" style="74" customWidth="1"/>
    <col min="4612" max="4612" width="7.140625" style="74" customWidth="1"/>
    <col min="4613" max="4613" width="9.85546875" style="74" customWidth="1"/>
    <col min="4614" max="4614" width="11.140625" style="74" customWidth="1"/>
    <col min="4615" max="4615" width="9.140625" style="74"/>
    <col min="4616" max="4616" width="70" style="74" customWidth="1"/>
    <col min="4617" max="4617" width="33" style="74" customWidth="1"/>
    <col min="4618" max="4618" width="10.5703125" style="74" customWidth="1"/>
    <col min="4619" max="4864" width="9.140625" style="74"/>
    <col min="4865" max="4865" width="6.140625" style="74" customWidth="1"/>
    <col min="4866" max="4866" width="61.42578125" style="74" customWidth="1"/>
    <col min="4867" max="4867" width="7" style="74" customWidth="1"/>
    <col min="4868" max="4868" width="7.140625" style="74" customWidth="1"/>
    <col min="4869" max="4869" width="9.85546875" style="74" customWidth="1"/>
    <col min="4870" max="4870" width="11.140625" style="74" customWidth="1"/>
    <col min="4871" max="4871" width="9.140625" style="74"/>
    <col min="4872" max="4872" width="70" style="74" customWidth="1"/>
    <col min="4873" max="4873" width="33" style="74" customWidth="1"/>
    <col min="4874" max="4874" width="10.5703125" style="74" customWidth="1"/>
    <col min="4875" max="5120" width="9.140625" style="74"/>
    <col min="5121" max="5121" width="6.140625" style="74" customWidth="1"/>
    <col min="5122" max="5122" width="61.42578125" style="74" customWidth="1"/>
    <col min="5123" max="5123" width="7" style="74" customWidth="1"/>
    <col min="5124" max="5124" width="7.140625" style="74" customWidth="1"/>
    <col min="5125" max="5125" width="9.85546875" style="74" customWidth="1"/>
    <col min="5126" max="5126" width="11.140625" style="74" customWidth="1"/>
    <col min="5127" max="5127" width="9.140625" style="74"/>
    <col min="5128" max="5128" width="70" style="74" customWidth="1"/>
    <col min="5129" max="5129" width="33" style="74" customWidth="1"/>
    <col min="5130" max="5130" width="10.5703125" style="74" customWidth="1"/>
    <col min="5131" max="5376" width="9.140625" style="74"/>
    <col min="5377" max="5377" width="6.140625" style="74" customWidth="1"/>
    <col min="5378" max="5378" width="61.42578125" style="74" customWidth="1"/>
    <col min="5379" max="5379" width="7" style="74" customWidth="1"/>
    <col min="5380" max="5380" width="7.140625" style="74" customWidth="1"/>
    <col min="5381" max="5381" width="9.85546875" style="74" customWidth="1"/>
    <col min="5382" max="5382" width="11.140625" style="74" customWidth="1"/>
    <col min="5383" max="5383" width="9.140625" style="74"/>
    <col min="5384" max="5384" width="70" style="74" customWidth="1"/>
    <col min="5385" max="5385" width="33" style="74" customWidth="1"/>
    <col min="5386" max="5386" width="10.5703125" style="74" customWidth="1"/>
    <col min="5387" max="5632" width="9.140625" style="74"/>
    <col min="5633" max="5633" width="6.140625" style="74" customWidth="1"/>
    <col min="5634" max="5634" width="61.42578125" style="74" customWidth="1"/>
    <col min="5635" max="5635" width="7" style="74" customWidth="1"/>
    <col min="5636" max="5636" width="7.140625" style="74" customWidth="1"/>
    <col min="5637" max="5637" width="9.85546875" style="74" customWidth="1"/>
    <col min="5638" max="5638" width="11.140625" style="74" customWidth="1"/>
    <col min="5639" max="5639" width="9.140625" style="74"/>
    <col min="5640" max="5640" width="70" style="74" customWidth="1"/>
    <col min="5641" max="5641" width="33" style="74" customWidth="1"/>
    <col min="5642" max="5642" width="10.5703125" style="74" customWidth="1"/>
    <col min="5643" max="5888" width="9.140625" style="74"/>
    <col min="5889" max="5889" width="6.140625" style="74" customWidth="1"/>
    <col min="5890" max="5890" width="61.42578125" style="74" customWidth="1"/>
    <col min="5891" max="5891" width="7" style="74" customWidth="1"/>
    <col min="5892" max="5892" width="7.140625" style="74" customWidth="1"/>
    <col min="5893" max="5893" width="9.85546875" style="74" customWidth="1"/>
    <col min="5894" max="5894" width="11.140625" style="74" customWidth="1"/>
    <col min="5895" max="5895" width="9.140625" style="74"/>
    <col min="5896" max="5896" width="70" style="74" customWidth="1"/>
    <col min="5897" max="5897" width="33" style="74" customWidth="1"/>
    <col min="5898" max="5898" width="10.5703125" style="74" customWidth="1"/>
    <col min="5899" max="6144" width="9.140625" style="74"/>
    <col min="6145" max="6145" width="6.140625" style="74" customWidth="1"/>
    <col min="6146" max="6146" width="61.42578125" style="74" customWidth="1"/>
    <col min="6147" max="6147" width="7" style="74" customWidth="1"/>
    <col min="6148" max="6148" width="7.140625" style="74" customWidth="1"/>
    <col min="6149" max="6149" width="9.85546875" style="74" customWidth="1"/>
    <col min="6150" max="6150" width="11.140625" style="74" customWidth="1"/>
    <col min="6151" max="6151" width="9.140625" style="74"/>
    <col min="6152" max="6152" width="70" style="74" customWidth="1"/>
    <col min="6153" max="6153" width="33" style="74" customWidth="1"/>
    <col min="6154" max="6154" width="10.5703125" style="74" customWidth="1"/>
    <col min="6155" max="6400" width="9.140625" style="74"/>
    <col min="6401" max="6401" width="6.140625" style="74" customWidth="1"/>
    <col min="6402" max="6402" width="61.42578125" style="74" customWidth="1"/>
    <col min="6403" max="6403" width="7" style="74" customWidth="1"/>
    <col min="6404" max="6404" width="7.140625" style="74" customWidth="1"/>
    <col min="6405" max="6405" width="9.85546875" style="74" customWidth="1"/>
    <col min="6406" max="6406" width="11.140625" style="74" customWidth="1"/>
    <col min="6407" max="6407" width="9.140625" style="74"/>
    <col min="6408" max="6408" width="70" style="74" customWidth="1"/>
    <col min="6409" max="6409" width="33" style="74" customWidth="1"/>
    <col min="6410" max="6410" width="10.5703125" style="74" customWidth="1"/>
    <col min="6411" max="6656" width="9.140625" style="74"/>
    <col min="6657" max="6657" width="6.140625" style="74" customWidth="1"/>
    <col min="6658" max="6658" width="61.42578125" style="74" customWidth="1"/>
    <col min="6659" max="6659" width="7" style="74" customWidth="1"/>
    <col min="6660" max="6660" width="7.140625" style="74" customWidth="1"/>
    <col min="6661" max="6661" width="9.85546875" style="74" customWidth="1"/>
    <col min="6662" max="6662" width="11.140625" style="74" customWidth="1"/>
    <col min="6663" max="6663" width="9.140625" style="74"/>
    <col min="6664" max="6664" width="70" style="74" customWidth="1"/>
    <col min="6665" max="6665" width="33" style="74" customWidth="1"/>
    <col min="6666" max="6666" width="10.5703125" style="74" customWidth="1"/>
    <col min="6667" max="6912" width="9.140625" style="74"/>
    <col min="6913" max="6913" width="6.140625" style="74" customWidth="1"/>
    <col min="6914" max="6914" width="61.42578125" style="74" customWidth="1"/>
    <col min="6915" max="6915" width="7" style="74" customWidth="1"/>
    <col min="6916" max="6916" width="7.140625" style="74" customWidth="1"/>
    <col min="6917" max="6917" width="9.85546875" style="74" customWidth="1"/>
    <col min="6918" max="6918" width="11.140625" style="74" customWidth="1"/>
    <col min="6919" max="6919" width="9.140625" style="74"/>
    <col min="6920" max="6920" width="70" style="74" customWidth="1"/>
    <col min="6921" max="6921" width="33" style="74" customWidth="1"/>
    <col min="6922" max="6922" width="10.5703125" style="74" customWidth="1"/>
    <col min="6923" max="7168" width="9.140625" style="74"/>
    <col min="7169" max="7169" width="6.140625" style="74" customWidth="1"/>
    <col min="7170" max="7170" width="61.42578125" style="74" customWidth="1"/>
    <col min="7171" max="7171" width="7" style="74" customWidth="1"/>
    <col min="7172" max="7172" width="7.140625" style="74" customWidth="1"/>
    <col min="7173" max="7173" width="9.85546875" style="74" customWidth="1"/>
    <col min="7174" max="7174" width="11.140625" style="74" customWidth="1"/>
    <col min="7175" max="7175" width="9.140625" style="74"/>
    <col min="7176" max="7176" width="70" style="74" customWidth="1"/>
    <col min="7177" max="7177" width="33" style="74" customWidth="1"/>
    <col min="7178" max="7178" width="10.5703125" style="74" customWidth="1"/>
    <col min="7179" max="7424" width="9.140625" style="74"/>
    <col min="7425" max="7425" width="6.140625" style="74" customWidth="1"/>
    <col min="7426" max="7426" width="61.42578125" style="74" customWidth="1"/>
    <col min="7427" max="7427" width="7" style="74" customWidth="1"/>
    <col min="7428" max="7428" width="7.140625" style="74" customWidth="1"/>
    <col min="7429" max="7429" width="9.85546875" style="74" customWidth="1"/>
    <col min="7430" max="7430" width="11.140625" style="74" customWidth="1"/>
    <col min="7431" max="7431" width="9.140625" style="74"/>
    <col min="7432" max="7432" width="70" style="74" customWidth="1"/>
    <col min="7433" max="7433" width="33" style="74" customWidth="1"/>
    <col min="7434" max="7434" width="10.5703125" style="74" customWidth="1"/>
    <col min="7435" max="7680" width="9.140625" style="74"/>
    <col min="7681" max="7681" width="6.140625" style="74" customWidth="1"/>
    <col min="7682" max="7682" width="61.42578125" style="74" customWidth="1"/>
    <col min="7683" max="7683" width="7" style="74" customWidth="1"/>
    <col min="7684" max="7684" width="7.140625" style="74" customWidth="1"/>
    <col min="7685" max="7685" width="9.85546875" style="74" customWidth="1"/>
    <col min="7686" max="7686" width="11.140625" style="74" customWidth="1"/>
    <col min="7687" max="7687" width="9.140625" style="74"/>
    <col min="7688" max="7688" width="70" style="74" customWidth="1"/>
    <col min="7689" max="7689" width="33" style="74" customWidth="1"/>
    <col min="7690" max="7690" width="10.5703125" style="74" customWidth="1"/>
    <col min="7691" max="7936" width="9.140625" style="74"/>
    <col min="7937" max="7937" width="6.140625" style="74" customWidth="1"/>
    <col min="7938" max="7938" width="61.42578125" style="74" customWidth="1"/>
    <col min="7939" max="7939" width="7" style="74" customWidth="1"/>
    <col min="7940" max="7940" width="7.140625" style="74" customWidth="1"/>
    <col min="7941" max="7941" width="9.85546875" style="74" customWidth="1"/>
    <col min="7942" max="7942" width="11.140625" style="74" customWidth="1"/>
    <col min="7943" max="7943" width="9.140625" style="74"/>
    <col min="7944" max="7944" width="70" style="74" customWidth="1"/>
    <col min="7945" max="7945" width="33" style="74" customWidth="1"/>
    <col min="7946" max="7946" width="10.5703125" style="74" customWidth="1"/>
    <col min="7947" max="8192" width="9.140625" style="74"/>
    <col min="8193" max="8193" width="6.140625" style="74" customWidth="1"/>
    <col min="8194" max="8194" width="61.42578125" style="74" customWidth="1"/>
    <col min="8195" max="8195" width="7" style="74" customWidth="1"/>
    <col min="8196" max="8196" width="7.140625" style="74" customWidth="1"/>
    <col min="8197" max="8197" width="9.85546875" style="74" customWidth="1"/>
    <col min="8198" max="8198" width="11.140625" style="74" customWidth="1"/>
    <col min="8199" max="8199" width="9.140625" style="74"/>
    <col min="8200" max="8200" width="70" style="74" customWidth="1"/>
    <col min="8201" max="8201" width="33" style="74" customWidth="1"/>
    <col min="8202" max="8202" width="10.5703125" style="74" customWidth="1"/>
    <col min="8203" max="8448" width="9.140625" style="74"/>
    <col min="8449" max="8449" width="6.140625" style="74" customWidth="1"/>
    <col min="8450" max="8450" width="61.42578125" style="74" customWidth="1"/>
    <col min="8451" max="8451" width="7" style="74" customWidth="1"/>
    <col min="8452" max="8452" width="7.140625" style="74" customWidth="1"/>
    <col min="8453" max="8453" width="9.85546875" style="74" customWidth="1"/>
    <col min="8454" max="8454" width="11.140625" style="74" customWidth="1"/>
    <col min="8455" max="8455" width="9.140625" style="74"/>
    <col min="8456" max="8456" width="70" style="74" customWidth="1"/>
    <col min="8457" max="8457" width="33" style="74" customWidth="1"/>
    <col min="8458" max="8458" width="10.5703125" style="74" customWidth="1"/>
    <col min="8459" max="8704" width="9.140625" style="74"/>
    <col min="8705" max="8705" width="6.140625" style="74" customWidth="1"/>
    <col min="8706" max="8706" width="61.42578125" style="74" customWidth="1"/>
    <col min="8707" max="8707" width="7" style="74" customWidth="1"/>
    <col min="8708" max="8708" width="7.140625" style="74" customWidth="1"/>
    <col min="8709" max="8709" width="9.85546875" style="74" customWidth="1"/>
    <col min="8710" max="8710" width="11.140625" style="74" customWidth="1"/>
    <col min="8711" max="8711" width="9.140625" style="74"/>
    <col min="8712" max="8712" width="70" style="74" customWidth="1"/>
    <col min="8713" max="8713" width="33" style="74" customWidth="1"/>
    <col min="8714" max="8714" width="10.5703125" style="74" customWidth="1"/>
    <col min="8715" max="8960" width="9.140625" style="74"/>
    <col min="8961" max="8961" width="6.140625" style="74" customWidth="1"/>
    <col min="8962" max="8962" width="61.42578125" style="74" customWidth="1"/>
    <col min="8963" max="8963" width="7" style="74" customWidth="1"/>
    <col min="8964" max="8964" width="7.140625" style="74" customWidth="1"/>
    <col min="8965" max="8965" width="9.85546875" style="74" customWidth="1"/>
    <col min="8966" max="8966" width="11.140625" style="74" customWidth="1"/>
    <col min="8967" max="8967" width="9.140625" style="74"/>
    <col min="8968" max="8968" width="70" style="74" customWidth="1"/>
    <col min="8969" max="8969" width="33" style="74" customWidth="1"/>
    <col min="8970" max="8970" width="10.5703125" style="74" customWidth="1"/>
    <col min="8971" max="9216" width="9.140625" style="74"/>
    <col min="9217" max="9217" width="6.140625" style="74" customWidth="1"/>
    <col min="9218" max="9218" width="61.42578125" style="74" customWidth="1"/>
    <col min="9219" max="9219" width="7" style="74" customWidth="1"/>
    <col min="9220" max="9220" width="7.140625" style="74" customWidth="1"/>
    <col min="9221" max="9221" width="9.85546875" style="74" customWidth="1"/>
    <col min="9222" max="9222" width="11.140625" style="74" customWidth="1"/>
    <col min="9223" max="9223" width="9.140625" style="74"/>
    <col min="9224" max="9224" width="70" style="74" customWidth="1"/>
    <col min="9225" max="9225" width="33" style="74" customWidth="1"/>
    <col min="9226" max="9226" width="10.5703125" style="74" customWidth="1"/>
    <col min="9227" max="9472" width="9.140625" style="74"/>
    <col min="9473" max="9473" width="6.140625" style="74" customWidth="1"/>
    <col min="9474" max="9474" width="61.42578125" style="74" customWidth="1"/>
    <col min="9475" max="9475" width="7" style="74" customWidth="1"/>
    <col min="9476" max="9476" width="7.140625" style="74" customWidth="1"/>
    <col min="9477" max="9477" width="9.85546875" style="74" customWidth="1"/>
    <col min="9478" max="9478" width="11.140625" style="74" customWidth="1"/>
    <col min="9479" max="9479" width="9.140625" style="74"/>
    <col min="9480" max="9480" width="70" style="74" customWidth="1"/>
    <col min="9481" max="9481" width="33" style="74" customWidth="1"/>
    <col min="9482" max="9482" width="10.5703125" style="74" customWidth="1"/>
    <col min="9483" max="9728" width="9.140625" style="74"/>
    <col min="9729" max="9729" width="6.140625" style="74" customWidth="1"/>
    <col min="9730" max="9730" width="61.42578125" style="74" customWidth="1"/>
    <col min="9731" max="9731" width="7" style="74" customWidth="1"/>
    <col min="9732" max="9732" width="7.140625" style="74" customWidth="1"/>
    <col min="9733" max="9733" width="9.85546875" style="74" customWidth="1"/>
    <col min="9734" max="9734" width="11.140625" style="74" customWidth="1"/>
    <col min="9735" max="9735" width="9.140625" style="74"/>
    <col min="9736" max="9736" width="70" style="74" customWidth="1"/>
    <col min="9737" max="9737" width="33" style="74" customWidth="1"/>
    <col min="9738" max="9738" width="10.5703125" style="74" customWidth="1"/>
    <col min="9739" max="9984" width="9.140625" style="74"/>
    <col min="9985" max="9985" width="6.140625" style="74" customWidth="1"/>
    <col min="9986" max="9986" width="61.42578125" style="74" customWidth="1"/>
    <col min="9987" max="9987" width="7" style="74" customWidth="1"/>
    <col min="9988" max="9988" width="7.140625" style="74" customWidth="1"/>
    <col min="9989" max="9989" width="9.85546875" style="74" customWidth="1"/>
    <col min="9990" max="9990" width="11.140625" style="74" customWidth="1"/>
    <col min="9991" max="9991" width="9.140625" style="74"/>
    <col min="9992" max="9992" width="70" style="74" customWidth="1"/>
    <col min="9993" max="9993" width="33" style="74" customWidth="1"/>
    <col min="9994" max="9994" width="10.5703125" style="74" customWidth="1"/>
    <col min="9995" max="10240" width="9.140625" style="74"/>
    <col min="10241" max="10241" width="6.140625" style="74" customWidth="1"/>
    <col min="10242" max="10242" width="61.42578125" style="74" customWidth="1"/>
    <col min="10243" max="10243" width="7" style="74" customWidth="1"/>
    <col min="10244" max="10244" width="7.140625" style="74" customWidth="1"/>
    <col min="10245" max="10245" width="9.85546875" style="74" customWidth="1"/>
    <col min="10246" max="10246" width="11.140625" style="74" customWidth="1"/>
    <col min="10247" max="10247" width="9.140625" style="74"/>
    <col min="10248" max="10248" width="70" style="74" customWidth="1"/>
    <col min="10249" max="10249" width="33" style="74" customWidth="1"/>
    <col min="10250" max="10250" width="10.5703125" style="74" customWidth="1"/>
    <col min="10251" max="10496" width="9.140625" style="74"/>
    <col min="10497" max="10497" width="6.140625" style="74" customWidth="1"/>
    <col min="10498" max="10498" width="61.42578125" style="74" customWidth="1"/>
    <col min="10499" max="10499" width="7" style="74" customWidth="1"/>
    <col min="10500" max="10500" width="7.140625" style="74" customWidth="1"/>
    <col min="10501" max="10501" width="9.85546875" style="74" customWidth="1"/>
    <col min="10502" max="10502" width="11.140625" style="74" customWidth="1"/>
    <col min="10503" max="10503" width="9.140625" style="74"/>
    <col min="10504" max="10504" width="70" style="74" customWidth="1"/>
    <col min="10505" max="10505" width="33" style="74" customWidth="1"/>
    <col min="10506" max="10506" width="10.5703125" style="74" customWidth="1"/>
    <col min="10507" max="10752" width="9.140625" style="74"/>
    <col min="10753" max="10753" width="6.140625" style="74" customWidth="1"/>
    <col min="10754" max="10754" width="61.42578125" style="74" customWidth="1"/>
    <col min="10755" max="10755" width="7" style="74" customWidth="1"/>
    <col min="10756" max="10756" width="7.140625" style="74" customWidth="1"/>
    <col min="10757" max="10757" width="9.85546875" style="74" customWidth="1"/>
    <col min="10758" max="10758" width="11.140625" style="74" customWidth="1"/>
    <col min="10759" max="10759" width="9.140625" style="74"/>
    <col min="10760" max="10760" width="70" style="74" customWidth="1"/>
    <col min="10761" max="10761" width="33" style="74" customWidth="1"/>
    <col min="10762" max="10762" width="10.5703125" style="74" customWidth="1"/>
    <col min="10763" max="11008" width="9.140625" style="74"/>
    <col min="11009" max="11009" width="6.140625" style="74" customWidth="1"/>
    <col min="11010" max="11010" width="61.42578125" style="74" customWidth="1"/>
    <col min="11011" max="11011" width="7" style="74" customWidth="1"/>
    <col min="11012" max="11012" width="7.140625" style="74" customWidth="1"/>
    <col min="11013" max="11013" width="9.85546875" style="74" customWidth="1"/>
    <col min="11014" max="11014" width="11.140625" style="74" customWidth="1"/>
    <col min="11015" max="11015" width="9.140625" style="74"/>
    <col min="11016" max="11016" width="70" style="74" customWidth="1"/>
    <col min="11017" max="11017" width="33" style="74" customWidth="1"/>
    <col min="11018" max="11018" width="10.5703125" style="74" customWidth="1"/>
    <col min="11019" max="11264" width="9.140625" style="74"/>
    <col min="11265" max="11265" width="6.140625" style="74" customWidth="1"/>
    <col min="11266" max="11266" width="61.42578125" style="74" customWidth="1"/>
    <col min="11267" max="11267" width="7" style="74" customWidth="1"/>
    <col min="11268" max="11268" width="7.140625" style="74" customWidth="1"/>
    <col min="11269" max="11269" width="9.85546875" style="74" customWidth="1"/>
    <col min="11270" max="11270" width="11.140625" style="74" customWidth="1"/>
    <col min="11271" max="11271" width="9.140625" style="74"/>
    <col min="11272" max="11272" width="70" style="74" customWidth="1"/>
    <col min="11273" max="11273" width="33" style="74" customWidth="1"/>
    <col min="11274" max="11274" width="10.5703125" style="74" customWidth="1"/>
    <col min="11275" max="11520" width="9.140625" style="74"/>
    <col min="11521" max="11521" width="6.140625" style="74" customWidth="1"/>
    <col min="11522" max="11522" width="61.42578125" style="74" customWidth="1"/>
    <col min="11523" max="11523" width="7" style="74" customWidth="1"/>
    <col min="11524" max="11524" width="7.140625" style="74" customWidth="1"/>
    <col min="11525" max="11525" width="9.85546875" style="74" customWidth="1"/>
    <col min="11526" max="11526" width="11.140625" style="74" customWidth="1"/>
    <col min="11527" max="11527" width="9.140625" style="74"/>
    <col min="11528" max="11528" width="70" style="74" customWidth="1"/>
    <col min="11529" max="11529" width="33" style="74" customWidth="1"/>
    <col min="11530" max="11530" width="10.5703125" style="74" customWidth="1"/>
    <col min="11531" max="11776" width="9.140625" style="74"/>
    <col min="11777" max="11777" width="6.140625" style="74" customWidth="1"/>
    <col min="11778" max="11778" width="61.42578125" style="74" customWidth="1"/>
    <col min="11779" max="11779" width="7" style="74" customWidth="1"/>
    <col min="11780" max="11780" width="7.140625" style="74" customWidth="1"/>
    <col min="11781" max="11781" width="9.85546875" style="74" customWidth="1"/>
    <col min="11782" max="11782" width="11.140625" style="74" customWidth="1"/>
    <col min="11783" max="11783" width="9.140625" style="74"/>
    <col min="11784" max="11784" width="70" style="74" customWidth="1"/>
    <col min="11785" max="11785" width="33" style="74" customWidth="1"/>
    <col min="11786" max="11786" width="10.5703125" style="74" customWidth="1"/>
    <col min="11787" max="12032" width="9.140625" style="74"/>
    <col min="12033" max="12033" width="6.140625" style="74" customWidth="1"/>
    <col min="12034" max="12034" width="61.42578125" style="74" customWidth="1"/>
    <col min="12035" max="12035" width="7" style="74" customWidth="1"/>
    <col min="12036" max="12036" width="7.140625" style="74" customWidth="1"/>
    <col min="12037" max="12037" width="9.85546875" style="74" customWidth="1"/>
    <col min="12038" max="12038" width="11.140625" style="74" customWidth="1"/>
    <col min="12039" max="12039" width="9.140625" style="74"/>
    <col min="12040" max="12040" width="70" style="74" customWidth="1"/>
    <col min="12041" max="12041" width="33" style="74" customWidth="1"/>
    <col min="12042" max="12042" width="10.5703125" style="74" customWidth="1"/>
    <col min="12043" max="12288" width="9.140625" style="74"/>
    <col min="12289" max="12289" width="6.140625" style="74" customWidth="1"/>
    <col min="12290" max="12290" width="61.42578125" style="74" customWidth="1"/>
    <col min="12291" max="12291" width="7" style="74" customWidth="1"/>
    <col min="12292" max="12292" width="7.140625" style="74" customWidth="1"/>
    <col min="12293" max="12293" width="9.85546875" style="74" customWidth="1"/>
    <col min="12294" max="12294" width="11.140625" style="74" customWidth="1"/>
    <col min="12295" max="12295" width="9.140625" style="74"/>
    <col min="12296" max="12296" width="70" style="74" customWidth="1"/>
    <col min="12297" max="12297" width="33" style="74" customWidth="1"/>
    <col min="12298" max="12298" width="10.5703125" style="74" customWidth="1"/>
    <col min="12299" max="12544" width="9.140625" style="74"/>
    <col min="12545" max="12545" width="6.140625" style="74" customWidth="1"/>
    <col min="12546" max="12546" width="61.42578125" style="74" customWidth="1"/>
    <col min="12547" max="12547" width="7" style="74" customWidth="1"/>
    <col min="12548" max="12548" width="7.140625" style="74" customWidth="1"/>
    <col min="12549" max="12549" width="9.85546875" style="74" customWidth="1"/>
    <col min="12550" max="12550" width="11.140625" style="74" customWidth="1"/>
    <col min="12551" max="12551" width="9.140625" style="74"/>
    <col min="12552" max="12552" width="70" style="74" customWidth="1"/>
    <col min="12553" max="12553" width="33" style="74" customWidth="1"/>
    <col min="12554" max="12554" width="10.5703125" style="74" customWidth="1"/>
    <col min="12555" max="12800" width="9.140625" style="74"/>
    <col min="12801" max="12801" width="6.140625" style="74" customWidth="1"/>
    <col min="12802" max="12802" width="61.42578125" style="74" customWidth="1"/>
    <col min="12803" max="12803" width="7" style="74" customWidth="1"/>
    <col min="12804" max="12804" width="7.140625" style="74" customWidth="1"/>
    <col min="12805" max="12805" width="9.85546875" style="74" customWidth="1"/>
    <col min="12806" max="12806" width="11.140625" style="74" customWidth="1"/>
    <col min="12807" max="12807" width="9.140625" style="74"/>
    <col min="12808" max="12808" width="70" style="74" customWidth="1"/>
    <col min="12809" max="12809" width="33" style="74" customWidth="1"/>
    <col min="12810" max="12810" width="10.5703125" style="74" customWidth="1"/>
    <col min="12811" max="13056" width="9.140625" style="74"/>
    <col min="13057" max="13057" width="6.140625" style="74" customWidth="1"/>
    <col min="13058" max="13058" width="61.42578125" style="74" customWidth="1"/>
    <col min="13059" max="13059" width="7" style="74" customWidth="1"/>
    <col min="13060" max="13060" width="7.140625" style="74" customWidth="1"/>
    <col min="13061" max="13061" width="9.85546875" style="74" customWidth="1"/>
    <col min="13062" max="13062" width="11.140625" style="74" customWidth="1"/>
    <col min="13063" max="13063" width="9.140625" style="74"/>
    <col min="13064" max="13064" width="70" style="74" customWidth="1"/>
    <col min="13065" max="13065" width="33" style="74" customWidth="1"/>
    <col min="13066" max="13066" width="10.5703125" style="74" customWidth="1"/>
    <col min="13067" max="13312" width="9.140625" style="74"/>
    <col min="13313" max="13313" width="6.140625" style="74" customWidth="1"/>
    <col min="13314" max="13314" width="61.42578125" style="74" customWidth="1"/>
    <col min="13315" max="13315" width="7" style="74" customWidth="1"/>
    <col min="13316" max="13316" width="7.140625" style="74" customWidth="1"/>
    <col min="13317" max="13317" width="9.85546875" style="74" customWidth="1"/>
    <col min="13318" max="13318" width="11.140625" style="74" customWidth="1"/>
    <col min="13319" max="13319" width="9.140625" style="74"/>
    <col min="13320" max="13320" width="70" style="74" customWidth="1"/>
    <col min="13321" max="13321" width="33" style="74" customWidth="1"/>
    <col min="13322" max="13322" width="10.5703125" style="74" customWidth="1"/>
    <col min="13323" max="13568" width="9.140625" style="74"/>
    <col min="13569" max="13569" width="6.140625" style="74" customWidth="1"/>
    <col min="13570" max="13570" width="61.42578125" style="74" customWidth="1"/>
    <col min="13571" max="13571" width="7" style="74" customWidth="1"/>
    <col min="13572" max="13572" width="7.140625" style="74" customWidth="1"/>
    <col min="13573" max="13573" width="9.85546875" style="74" customWidth="1"/>
    <col min="13574" max="13574" width="11.140625" style="74" customWidth="1"/>
    <col min="13575" max="13575" width="9.140625" style="74"/>
    <col min="13576" max="13576" width="70" style="74" customWidth="1"/>
    <col min="13577" max="13577" width="33" style="74" customWidth="1"/>
    <col min="13578" max="13578" width="10.5703125" style="74" customWidth="1"/>
    <col min="13579" max="13824" width="9.140625" style="74"/>
    <col min="13825" max="13825" width="6.140625" style="74" customWidth="1"/>
    <col min="13826" max="13826" width="61.42578125" style="74" customWidth="1"/>
    <col min="13827" max="13827" width="7" style="74" customWidth="1"/>
    <col min="13828" max="13828" width="7.140625" style="74" customWidth="1"/>
    <col min="13829" max="13829" width="9.85546875" style="74" customWidth="1"/>
    <col min="13830" max="13830" width="11.140625" style="74" customWidth="1"/>
    <col min="13831" max="13831" width="9.140625" style="74"/>
    <col min="13832" max="13832" width="70" style="74" customWidth="1"/>
    <col min="13833" max="13833" width="33" style="74" customWidth="1"/>
    <col min="13834" max="13834" width="10.5703125" style="74" customWidth="1"/>
    <col min="13835" max="14080" width="9.140625" style="74"/>
    <col min="14081" max="14081" width="6.140625" style="74" customWidth="1"/>
    <col min="14082" max="14082" width="61.42578125" style="74" customWidth="1"/>
    <col min="14083" max="14083" width="7" style="74" customWidth="1"/>
    <col min="14084" max="14084" width="7.140625" style="74" customWidth="1"/>
    <col min="14085" max="14085" width="9.85546875" style="74" customWidth="1"/>
    <col min="14086" max="14086" width="11.140625" style="74" customWidth="1"/>
    <col min="14087" max="14087" width="9.140625" style="74"/>
    <col min="14088" max="14088" width="70" style="74" customWidth="1"/>
    <col min="14089" max="14089" width="33" style="74" customWidth="1"/>
    <col min="14090" max="14090" width="10.5703125" style="74" customWidth="1"/>
    <col min="14091" max="14336" width="9.140625" style="74"/>
    <col min="14337" max="14337" width="6.140625" style="74" customWidth="1"/>
    <col min="14338" max="14338" width="61.42578125" style="74" customWidth="1"/>
    <col min="14339" max="14339" width="7" style="74" customWidth="1"/>
    <col min="14340" max="14340" width="7.140625" style="74" customWidth="1"/>
    <col min="14341" max="14341" width="9.85546875" style="74" customWidth="1"/>
    <col min="14342" max="14342" width="11.140625" style="74" customWidth="1"/>
    <col min="14343" max="14343" width="9.140625" style="74"/>
    <col min="14344" max="14344" width="70" style="74" customWidth="1"/>
    <col min="14345" max="14345" width="33" style="74" customWidth="1"/>
    <col min="14346" max="14346" width="10.5703125" style="74" customWidth="1"/>
    <col min="14347" max="14592" width="9.140625" style="74"/>
    <col min="14593" max="14593" width="6.140625" style="74" customWidth="1"/>
    <col min="14594" max="14594" width="61.42578125" style="74" customWidth="1"/>
    <col min="14595" max="14595" width="7" style="74" customWidth="1"/>
    <col min="14596" max="14596" width="7.140625" style="74" customWidth="1"/>
    <col min="14597" max="14597" width="9.85546875" style="74" customWidth="1"/>
    <col min="14598" max="14598" width="11.140625" style="74" customWidth="1"/>
    <col min="14599" max="14599" width="9.140625" style="74"/>
    <col min="14600" max="14600" width="70" style="74" customWidth="1"/>
    <col min="14601" max="14601" width="33" style="74" customWidth="1"/>
    <col min="14602" max="14602" width="10.5703125" style="74" customWidth="1"/>
    <col min="14603" max="14848" width="9.140625" style="74"/>
    <col min="14849" max="14849" width="6.140625" style="74" customWidth="1"/>
    <col min="14850" max="14850" width="61.42578125" style="74" customWidth="1"/>
    <col min="14851" max="14851" width="7" style="74" customWidth="1"/>
    <col min="14852" max="14852" width="7.140625" style="74" customWidth="1"/>
    <col min="14853" max="14853" width="9.85546875" style="74" customWidth="1"/>
    <col min="14854" max="14854" width="11.140625" style="74" customWidth="1"/>
    <col min="14855" max="14855" width="9.140625" style="74"/>
    <col min="14856" max="14856" width="70" style="74" customWidth="1"/>
    <col min="14857" max="14857" width="33" style="74" customWidth="1"/>
    <col min="14858" max="14858" width="10.5703125" style="74" customWidth="1"/>
    <col min="14859" max="15104" width="9.140625" style="74"/>
    <col min="15105" max="15105" width="6.140625" style="74" customWidth="1"/>
    <col min="15106" max="15106" width="61.42578125" style="74" customWidth="1"/>
    <col min="15107" max="15107" width="7" style="74" customWidth="1"/>
    <col min="15108" max="15108" width="7.140625" style="74" customWidth="1"/>
    <col min="15109" max="15109" width="9.85546875" style="74" customWidth="1"/>
    <col min="15110" max="15110" width="11.140625" style="74" customWidth="1"/>
    <col min="15111" max="15111" width="9.140625" style="74"/>
    <col min="15112" max="15112" width="70" style="74" customWidth="1"/>
    <col min="15113" max="15113" width="33" style="74" customWidth="1"/>
    <col min="15114" max="15114" width="10.5703125" style="74" customWidth="1"/>
    <col min="15115" max="15360" width="9.140625" style="74"/>
    <col min="15361" max="15361" width="6.140625" style="74" customWidth="1"/>
    <col min="15362" max="15362" width="61.42578125" style="74" customWidth="1"/>
    <col min="15363" max="15363" width="7" style="74" customWidth="1"/>
    <col min="15364" max="15364" width="7.140625" style="74" customWidth="1"/>
    <col min="15365" max="15365" width="9.85546875" style="74" customWidth="1"/>
    <col min="15366" max="15366" width="11.140625" style="74" customWidth="1"/>
    <col min="15367" max="15367" width="9.140625" style="74"/>
    <col min="15368" max="15368" width="70" style="74" customWidth="1"/>
    <col min="15369" max="15369" width="33" style="74" customWidth="1"/>
    <col min="15370" max="15370" width="10.5703125" style="74" customWidth="1"/>
    <col min="15371" max="15616" width="9.140625" style="74"/>
    <col min="15617" max="15617" width="6.140625" style="74" customWidth="1"/>
    <col min="15618" max="15618" width="61.42578125" style="74" customWidth="1"/>
    <col min="15619" max="15619" width="7" style="74" customWidth="1"/>
    <col min="15620" max="15620" width="7.140625" style="74" customWidth="1"/>
    <col min="15621" max="15621" width="9.85546875" style="74" customWidth="1"/>
    <col min="15622" max="15622" width="11.140625" style="74" customWidth="1"/>
    <col min="15623" max="15623" width="9.140625" style="74"/>
    <col min="15624" max="15624" width="70" style="74" customWidth="1"/>
    <col min="15625" max="15625" width="33" style="74" customWidth="1"/>
    <col min="15626" max="15626" width="10.5703125" style="74" customWidth="1"/>
    <col min="15627" max="15872" width="9.140625" style="74"/>
    <col min="15873" max="15873" width="6.140625" style="74" customWidth="1"/>
    <col min="15874" max="15874" width="61.42578125" style="74" customWidth="1"/>
    <col min="15875" max="15875" width="7" style="74" customWidth="1"/>
    <col min="15876" max="15876" width="7.140625" style="74" customWidth="1"/>
    <col min="15877" max="15877" width="9.85546875" style="74" customWidth="1"/>
    <col min="15878" max="15878" width="11.140625" style="74" customWidth="1"/>
    <col min="15879" max="15879" width="9.140625" style="74"/>
    <col min="15880" max="15880" width="70" style="74" customWidth="1"/>
    <col min="15881" max="15881" width="33" style="74" customWidth="1"/>
    <col min="15882" max="15882" width="10.5703125" style="74" customWidth="1"/>
    <col min="15883" max="16128" width="9.140625" style="74"/>
    <col min="16129" max="16129" width="6.140625" style="74" customWidth="1"/>
    <col min="16130" max="16130" width="61.42578125" style="74" customWidth="1"/>
    <col min="16131" max="16131" width="7" style="74" customWidth="1"/>
    <col min="16132" max="16132" width="7.140625" style="74" customWidth="1"/>
    <col min="16133" max="16133" width="9.85546875" style="74" customWidth="1"/>
    <col min="16134" max="16134" width="11.140625" style="74" customWidth="1"/>
    <col min="16135" max="16135" width="9.140625" style="74"/>
    <col min="16136" max="16136" width="70" style="74" customWidth="1"/>
    <col min="16137" max="16137" width="33" style="74" customWidth="1"/>
    <col min="16138" max="16138" width="10.5703125" style="74" customWidth="1"/>
    <col min="16139" max="16384" width="9.140625" style="74"/>
  </cols>
  <sheetData>
    <row r="1" spans="1:6" ht="15.75" thickTop="1">
      <c r="A1" s="66"/>
      <c r="B1" s="210"/>
      <c r="C1" s="210"/>
      <c r="D1" s="210"/>
      <c r="E1" s="210"/>
      <c r="F1" s="211"/>
    </row>
    <row r="2" spans="1:6">
      <c r="A2" s="69"/>
      <c r="F2" s="213"/>
    </row>
    <row r="3" spans="1:6">
      <c r="A3" s="214"/>
      <c r="F3" s="213"/>
    </row>
    <row r="4" spans="1:6">
      <c r="A4" s="214"/>
      <c r="F4" s="213"/>
    </row>
    <row r="5" spans="1:6">
      <c r="A5" s="72"/>
      <c r="F5" s="213"/>
    </row>
    <row r="6" spans="1:6">
      <c r="A6" s="72"/>
      <c r="F6" s="213"/>
    </row>
    <row r="7" spans="1:6">
      <c r="A7" s="72"/>
      <c r="F7" s="213"/>
    </row>
    <row r="8" spans="1:6">
      <c r="A8" s="72"/>
      <c r="B8" s="73" t="s">
        <v>0</v>
      </c>
      <c r="F8" s="213"/>
    </row>
    <row r="9" spans="1:6">
      <c r="A9" s="69"/>
      <c r="F9" s="213"/>
    </row>
    <row r="10" spans="1:6">
      <c r="A10" s="69"/>
      <c r="F10" s="213"/>
    </row>
    <row r="11" spans="1:6">
      <c r="A11" s="69"/>
      <c r="F11" s="213"/>
    </row>
    <row r="12" spans="1:6">
      <c r="A12" s="75"/>
      <c r="B12" s="76"/>
      <c r="F12" s="213"/>
    </row>
    <row r="13" spans="1:6">
      <c r="A13" s="69"/>
      <c r="F13" s="213"/>
    </row>
    <row r="14" spans="1:6">
      <c r="A14" s="69"/>
      <c r="F14" s="213"/>
    </row>
    <row r="15" spans="1:6">
      <c r="A15" s="69"/>
      <c r="B15" s="77" t="s">
        <v>1</v>
      </c>
      <c r="F15" s="213"/>
    </row>
    <row r="16" spans="1:6">
      <c r="A16" s="69"/>
      <c r="F16" s="213"/>
    </row>
    <row r="17" spans="1:6">
      <c r="A17" s="69"/>
      <c r="F17" s="213"/>
    </row>
    <row r="18" spans="1:6" ht="117.75" customHeight="1">
      <c r="A18" s="270" t="s">
        <v>129</v>
      </c>
      <c r="B18" s="271"/>
      <c r="C18" s="271"/>
      <c r="D18" s="271"/>
      <c r="E18" s="271"/>
      <c r="F18" s="272"/>
    </row>
    <row r="19" spans="1:6">
      <c r="A19" s="69"/>
      <c r="B19" s="78"/>
      <c r="F19" s="213"/>
    </row>
    <row r="20" spans="1:6">
      <c r="A20" s="79"/>
      <c r="B20" s="80"/>
      <c r="F20" s="213"/>
    </row>
    <row r="21" spans="1:6">
      <c r="A21" s="81"/>
      <c r="B21" s="82"/>
      <c r="F21" s="213"/>
    </row>
    <row r="22" spans="1:6">
      <c r="A22" s="81"/>
      <c r="B22" s="80"/>
      <c r="F22" s="213"/>
    </row>
    <row r="23" spans="1:6">
      <c r="A23" s="81"/>
      <c r="B23" s="80"/>
      <c r="F23" s="213"/>
    </row>
    <row r="24" spans="1:6">
      <c r="A24" s="81"/>
      <c r="B24" s="80"/>
      <c r="F24" s="213"/>
    </row>
    <row r="25" spans="1:6">
      <c r="A25" s="81"/>
      <c r="B25" s="82"/>
      <c r="F25" s="213"/>
    </row>
    <row r="26" spans="1:6">
      <c r="A26" s="69"/>
      <c r="B26" s="80"/>
      <c r="F26" s="213"/>
    </row>
    <row r="27" spans="1:6">
      <c r="A27" s="81"/>
      <c r="F27" s="213"/>
    </row>
    <row r="28" spans="1:6">
      <c r="A28" s="81"/>
      <c r="F28" s="213"/>
    </row>
    <row r="29" spans="1:6">
      <c r="A29" s="81"/>
      <c r="F29" s="213"/>
    </row>
    <row r="30" spans="1:6">
      <c r="A30" s="215"/>
      <c r="B30" s="216"/>
      <c r="F30" s="213"/>
    </row>
    <row r="31" spans="1:6">
      <c r="A31" s="81"/>
      <c r="B31" s="80"/>
      <c r="F31" s="213"/>
    </row>
    <row r="32" spans="1:6">
      <c r="A32" s="81"/>
      <c r="B32" s="83"/>
      <c r="F32" s="213"/>
    </row>
    <row r="33" spans="1:6">
      <c r="A33" s="81"/>
      <c r="B33" s="83"/>
      <c r="F33" s="213"/>
    </row>
    <row r="34" spans="1:6">
      <c r="A34" s="81"/>
      <c r="B34" s="83"/>
      <c r="F34" s="213"/>
    </row>
    <row r="35" spans="1:6">
      <c r="A35" s="81"/>
      <c r="B35" s="83"/>
      <c r="F35" s="213"/>
    </row>
    <row r="36" spans="1:6">
      <c r="A36" s="81"/>
      <c r="B36" s="83"/>
      <c r="F36" s="213"/>
    </row>
    <row r="37" spans="1:6">
      <c r="A37" s="81"/>
      <c r="F37" s="213"/>
    </row>
    <row r="38" spans="1:6">
      <c r="A38" s="81"/>
      <c r="F38" s="213"/>
    </row>
    <row r="39" spans="1:6">
      <c r="A39" s="81"/>
      <c r="F39" s="213"/>
    </row>
    <row r="40" spans="1:6">
      <c r="A40" s="81"/>
      <c r="F40" s="213"/>
    </row>
    <row r="41" spans="1:6">
      <c r="A41" s="81"/>
      <c r="F41" s="213"/>
    </row>
    <row r="42" spans="1:6">
      <c r="A42" s="81"/>
      <c r="F42" s="213"/>
    </row>
    <row r="43" spans="1:6">
      <c r="A43" s="81"/>
      <c r="F43" s="213"/>
    </row>
    <row r="44" spans="1:6">
      <c r="A44" s="81"/>
      <c r="F44" s="213"/>
    </row>
    <row r="45" spans="1:6">
      <c r="A45" s="81"/>
      <c r="F45" s="213"/>
    </row>
    <row r="46" spans="1:6" ht="15.75" thickBot="1">
      <c r="A46" s="81"/>
      <c r="F46" s="213"/>
    </row>
    <row r="47" spans="1:6" ht="15.75" thickTop="1">
      <c r="A47" s="273"/>
      <c r="B47" s="273"/>
      <c r="C47" s="273"/>
      <c r="D47" s="273"/>
      <c r="E47" s="273"/>
      <c r="F47" s="273"/>
    </row>
    <row r="48" spans="1:6">
      <c r="A48" s="281"/>
      <c r="B48" s="281"/>
      <c r="C48" s="281"/>
      <c r="D48" s="281"/>
      <c r="E48" s="281"/>
      <c r="F48" s="281"/>
    </row>
    <row r="49" spans="1:6" s="9" customFormat="1" ht="29.25" thickBot="1">
      <c r="A49" s="84" t="s">
        <v>3</v>
      </c>
      <c r="B49" s="84" t="s">
        <v>4</v>
      </c>
      <c r="C49" s="85" t="s">
        <v>5</v>
      </c>
      <c r="D49" s="84" t="s">
        <v>6</v>
      </c>
      <c r="E49" s="86" t="s">
        <v>7</v>
      </c>
      <c r="F49" s="86" t="s">
        <v>8</v>
      </c>
    </row>
    <row r="50" spans="1:6" ht="12" customHeight="1">
      <c r="A50" s="87"/>
      <c r="B50" s="88"/>
      <c r="C50" s="89"/>
      <c r="D50" s="87"/>
      <c r="E50" s="90"/>
      <c r="F50" s="90"/>
    </row>
    <row r="51" spans="1:6" s="1" customFormat="1">
      <c r="A51" s="56"/>
      <c r="B51" s="92" t="s">
        <v>9</v>
      </c>
      <c r="C51" s="93"/>
      <c r="D51" s="56"/>
      <c r="E51" s="93"/>
      <c r="F51" s="94"/>
    </row>
    <row r="52" spans="1:6" s="1" customFormat="1">
      <c r="A52" s="56"/>
      <c r="B52" s="92" t="s">
        <v>10</v>
      </c>
      <c r="C52" s="217"/>
      <c r="D52" s="218"/>
      <c r="E52" s="217"/>
      <c r="F52" s="94"/>
    </row>
    <row r="53" spans="1:6" s="1" customFormat="1">
      <c r="A53" s="56"/>
      <c r="B53" s="92"/>
      <c r="C53" s="217"/>
      <c r="D53" s="218"/>
      <c r="E53" s="217"/>
      <c r="F53" s="94"/>
    </row>
    <row r="54" spans="1:6">
      <c r="A54" s="95"/>
      <c r="B54" s="57" t="s">
        <v>11</v>
      </c>
      <c r="C54" s="96"/>
      <c r="D54" s="97"/>
      <c r="E54" s="98"/>
      <c r="F54" s="98"/>
    </row>
    <row r="55" spans="1:6" s="1" customFormat="1">
      <c r="A55" s="56"/>
      <c r="B55" s="61" t="s">
        <v>12</v>
      </c>
      <c r="C55" s="93"/>
      <c r="D55" s="56"/>
      <c r="E55" s="93"/>
      <c r="F55" s="94"/>
    </row>
    <row r="56" spans="1:6" s="1" customFormat="1">
      <c r="A56" s="56"/>
      <c r="B56" s="61"/>
      <c r="C56" s="93"/>
      <c r="D56" s="56"/>
      <c r="E56" s="93"/>
      <c r="F56" s="94"/>
    </row>
    <row r="57" spans="1:6" s="1" customFormat="1">
      <c r="A57" s="36" t="s">
        <v>13</v>
      </c>
      <c r="B57" s="10" t="s">
        <v>14</v>
      </c>
      <c r="C57" s="36" t="s">
        <v>15</v>
      </c>
      <c r="D57" s="4">
        <v>80</v>
      </c>
      <c r="E57" s="37"/>
      <c r="F57" s="65">
        <f>E57*D57</f>
        <v>0</v>
      </c>
    </row>
    <row r="58" spans="1:6" s="1" customFormat="1">
      <c r="A58" s="56"/>
      <c r="B58" s="10"/>
      <c r="C58" s="58"/>
      <c r="D58" s="56"/>
      <c r="E58" s="59"/>
      <c r="F58" s="65"/>
    </row>
    <row r="59" spans="1:6" s="1" customFormat="1" ht="30.75" customHeight="1">
      <c r="A59" s="5" t="s">
        <v>16</v>
      </c>
      <c r="B59" s="10" t="s">
        <v>130</v>
      </c>
      <c r="C59" s="36" t="s">
        <v>18</v>
      </c>
      <c r="D59" s="5">
        <v>31</v>
      </c>
      <c r="E59" s="37"/>
      <c r="F59" s="65">
        <f t="shared" ref="F59:F93" si="0">E59*D59</f>
        <v>0</v>
      </c>
    </row>
    <row r="60" spans="1:6" s="1" customFormat="1">
      <c r="A60" s="5"/>
      <c r="B60" s="10"/>
      <c r="C60" s="36"/>
      <c r="D60" s="5"/>
      <c r="E60" s="37"/>
      <c r="F60" s="65"/>
    </row>
    <row r="61" spans="1:6" s="1" customFormat="1">
      <c r="A61" s="36" t="s">
        <v>19</v>
      </c>
      <c r="B61" s="10" t="s">
        <v>131</v>
      </c>
      <c r="C61" s="36" t="s">
        <v>18</v>
      </c>
      <c r="D61" s="5">
        <v>5</v>
      </c>
      <c r="E61" s="37"/>
      <c r="F61" s="65">
        <f t="shared" si="0"/>
        <v>0</v>
      </c>
    </row>
    <row r="62" spans="1:6" s="1" customFormat="1">
      <c r="A62" s="36"/>
      <c r="B62" s="38"/>
      <c r="C62" s="36"/>
      <c r="D62" s="5"/>
      <c r="E62" s="37"/>
      <c r="F62" s="65"/>
    </row>
    <row r="63" spans="1:6" s="1" customFormat="1" ht="30">
      <c r="A63" s="5" t="s">
        <v>21</v>
      </c>
      <c r="B63" s="10" t="s">
        <v>132</v>
      </c>
      <c r="C63" s="36" t="s">
        <v>18</v>
      </c>
      <c r="D63" s="4">
        <v>7</v>
      </c>
      <c r="E63" s="37"/>
      <c r="F63" s="65">
        <f t="shared" si="0"/>
        <v>0</v>
      </c>
    </row>
    <row r="64" spans="1:6" s="1" customFormat="1">
      <c r="A64" s="5"/>
      <c r="B64" s="10"/>
      <c r="C64" s="36"/>
      <c r="D64" s="4"/>
      <c r="E64" s="37"/>
      <c r="F64" s="65"/>
    </row>
    <row r="65" spans="1:13" s="1" customFormat="1" ht="45">
      <c r="A65" s="5" t="s">
        <v>23</v>
      </c>
      <c r="B65" s="10" t="s">
        <v>133</v>
      </c>
      <c r="C65" s="36" t="s">
        <v>18</v>
      </c>
      <c r="D65" s="5">
        <v>23</v>
      </c>
      <c r="E65" s="37"/>
      <c r="F65" s="65">
        <f t="shared" si="0"/>
        <v>0</v>
      </c>
    </row>
    <row r="66" spans="1:13" s="1" customFormat="1">
      <c r="A66" s="56"/>
      <c r="B66" s="10"/>
      <c r="C66" s="36"/>
      <c r="D66" s="5"/>
      <c r="E66" s="37"/>
      <c r="F66" s="65"/>
    </row>
    <row r="67" spans="1:13" s="1" customFormat="1" ht="30" customHeight="1">
      <c r="A67" s="5" t="s">
        <v>27</v>
      </c>
      <c r="B67" s="10" t="s">
        <v>134</v>
      </c>
      <c r="C67" s="36" t="s">
        <v>18</v>
      </c>
      <c r="D67" s="5">
        <v>20</v>
      </c>
      <c r="E67" s="37"/>
      <c r="F67" s="65">
        <f t="shared" si="0"/>
        <v>0</v>
      </c>
    </row>
    <row r="68" spans="1:13" s="1" customFormat="1" ht="16.5" customHeight="1">
      <c r="A68" s="5"/>
      <c r="B68" s="10"/>
      <c r="C68" s="36"/>
      <c r="D68" s="5"/>
      <c r="E68" s="37"/>
      <c r="F68" s="65"/>
    </row>
    <row r="69" spans="1:13" s="1" customFormat="1" ht="45">
      <c r="A69" s="5" t="s">
        <v>29</v>
      </c>
      <c r="B69" s="10" t="s">
        <v>24</v>
      </c>
      <c r="C69" s="36" t="s">
        <v>18</v>
      </c>
      <c r="D69" s="36">
        <v>5</v>
      </c>
      <c r="E69" s="219"/>
      <c r="F69" s="65">
        <f t="shared" si="0"/>
        <v>0</v>
      </c>
    </row>
    <row r="70" spans="1:13" s="1" customFormat="1">
      <c r="A70" s="56"/>
      <c r="B70" s="10"/>
      <c r="C70" s="58"/>
      <c r="D70" s="59"/>
      <c r="E70" s="59"/>
      <c r="F70" s="65"/>
    </row>
    <row r="71" spans="1:13" s="1" customFormat="1">
      <c r="A71" s="56"/>
      <c r="B71" s="61" t="s">
        <v>25</v>
      </c>
      <c r="C71" s="59"/>
      <c r="D71" s="59"/>
      <c r="E71" s="59"/>
      <c r="F71" s="65"/>
    </row>
    <row r="72" spans="1:13" s="1" customFormat="1">
      <c r="A72" s="56"/>
      <c r="B72" s="61" t="s">
        <v>26</v>
      </c>
      <c r="C72" s="59"/>
      <c r="D72" s="59"/>
      <c r="E72" s="59"/>
      <c r="F72" s="65"/>
    </row>
    <row r="73" spans="1:13" s="1" customFormat="1" ht="12" customHeight="1">
      <c r="A73" s="56"/>
      <c r="B73" s="60"/>
      <c r="C73" s="58"/>
      <c r="D73" s="56"/>
      <c r="E73" s="59"/>
      <c r="F73" s="65"/>
    </row>
    <row r="74" spans="1:13" s="1" customFormat="1">
      <c r="A74" s="56" t="s">
        <v>31</v>
      </c>
      <c r="B74" s="10" t="s">
        <v>28</v>
      </c>
      <c r="C74" s="36" t="s">
        <v>18</v>
      </c>
      <c r="D74" s="5">
        <v>3.2</v>
      </c>
      <c r="E74" s="64"/>
      <c r="F74" s="65">
        <f t="shared" si="0"/>
        <v>0</v>
      </c>
    </row>
    <row r="75" spans="1:13" s="1" customFormat="1" ht="13.5" customHeight="1">
      <c r="A75" s="56"/>
      <c r="B75" s="100"/>
      <c r="C75" s="59"/>
      <c r="D75" s="59"/>
      <c r="E75" s="59"/>
      <c r="F75" s="65"/>
    </row>
    <row r="76" spans="1:13" s="1" customFormat="1" ht="30" customHeight="1">
      <c r="A76" s="5" t="s">
        <v>33</v>
      </c>
      <c r="B76" s="10" t="s">
        <v>135</v>
      </c>
      <c r="C76" s="35" t="s">
        <v>18</v>
      </c>
      <c r="D76" s="40">
        <v>1.3</v>
      </c>
      <c r="E76" s="220"/>
      <c r="F76" s="65">
        <f t="shared" si="0"/>
        <v>0</v>
      </c>
      <c r="H76" s="221"/>
      <c r="I76" s="222"/>
      <c r="J76" s="41"/>
      <c r="K76" s="41"/>
      <c r="L76" s="223"/>
      <c r="M76" s="224"/>
    </row>
    <row r="77" spans="1:13" s="1" customFormat="1" ht="13.5" customHeight="1">
      <c r="A77" s="56"/>
      <c r="B77" s="10"/>
      <c r="C77" s="35"/>
      <c r="D77" s="35"/>
      <c r="E77" s="220"/>
      <c r="F77" s="65"/>
      <c r="H77" s="221"/>
      <c r="I77" s="222"/>
      <c r="J77" s="41"/>
      <c r="K77" s="41"/>
      <c r="L77" s="223"/>
      <c r="M77" s="224"/>
    </row>
    <row r="78" spans="1:13" s="1" customFormat="1" ht="28.5" customHeight="1">
      <c r="A78" s="5" t="s">
        <v>37</v>
      </c>
      <c r="B78" s="10" t="s">
        <v>136</v>
      </c>
      <c r="C78" s="35" t="s">
        <v>18</v>
      </c>
      <c r="D78" s="35">
        <v>1.4</v>
      </c>
      <c r="E78" s="220"/>
      <c r="F78" s="65">
        <f t="shared" si="0"/>
        <v>0</v>
      </c>
      <c r="H78" s="221"/>
      <c r="I78" s="222"/>
      <c r="J78" s="41"/>
      <c r="K78" s="41"/>
      <c r="L78" s="223"/>
      <c r="M78" s="224"/>
    </row>
    <row r="79" spans="1:13" s="1" customFormat="1" ht="13.5" customHeight="1">
      <c r="A79" s="56"/>
      <c r="B79" s="10"/>
      <c r="C79" s="35"/>
      <c r="D79" s="35"/>
      <c r="E79" s="220"/>
      <c r="F79" s="65"/>
      <c r="H79" s="221"/>
      <c r="I79" s="222"/>
      <c r="J79" s="41"/>
      <c r="K79" s="41"/>
      <c r="L79" s="223"/>
      <c r="M79" s="224"/>
    </row>
    <row r="80" spans="1:13" s="1" customFormat="1" ht="28.5" customHeight="1">
      <c r="A80" s="56" t="s">
        <v>40</v>
      </c>
      <c r="B80" s="10" t="s">
        <v>137</v>
      </c>
      <c r="C80" s="35" t="s">
        <v>18</v>
      </c>
      <c r="D80" s="40">
        <v>2</v>
      </c>
      <c r="E80" s="220"/>
      <c r="F80" s="65">
        <f t="shared" si="0"/>
        <v>0</v>
      </c>
      <c r="H80" s="221"/>
      <c r="I80" s="222"/>
      <c r="J80" s="41"/>
      <c r="K80" s="41"/>
      <c r="L80" s="223"/>
      <c r="M80" s="224"/>
    </row>
    <row r="81" spans="1:6" s="1" customFormat="1">
      <c r="A81" s="56"/>
      <c r="B81" s="105"/>
      <c r="C81" s="59"/>
      <c r="D81" s="59"/>
      <c r="E81" s="59"/>
      <c r="F81" s="65"/>
    </row>
    <row r="82" spans="1:6" s="1" customFormat="1" ht="18" customHeight="1">
      <c r="A82" s="56" t="s">
        <v>43</v>
      </c>
      <c r="B82" s="10" t="s">
        <v>138</v>
      </c>
      <c r="C82" s="35" t="s">
        <v>18</v>
      </c>
      <c r="D82" s="40">
        <v>0.4</v>
      </c>
      <c r="E82" s="220"/>
      <c r="F82" s="65">
        <f t="shared" si="0"/>
        <v>0</v>
      </c>
    </row>
    <row r="83" spans="1:6" s="1" customFormat="1">
      <c r="A83" s="56"/>
      <c r="B83" s="10"/>
      <c r="C83" s="174"/>
      <c r="D83" s="56"/>
      <c r="E83" s="59"/>
      <c r="F83" s="65"/>
    </row>
    <row r="84" spans="1:6" s="1" customFormat="1" ht="30" customHeight="1">
      <c r="A84" s="56" t="s">
        <v>45</v>
      </c>
      <c r="B84" s="10" t="s">
        <v>139</v>
      </c>
      <c r="C84" s="36" t="s">
        <v>18</v>
      </c>
      <c r="D84" s="5">
        <v>0.3</v>
      </c>
      <c r="E84" s="37"/>
      <c r="F84" s="65">
        <f t="shared" si="0"/>
        <v>0</v>
      </c>
    </row>
    <row r="85" spans="1:6" s="1" customFormat="1" ht="10.5" customHeight="1">
      <c r="A85" s="56"/>
      <c r="B85" s="10"/>
      <c r="C85" s="36"/>
      <c r="D85" s="5"/>
      <c r="E85" s="37"/>
      <c r="F85" s="65"/>
    </row>
    <row r="86" spans="1:6" s="1" customFormat="1" ht="14.25" customHeight="1">
      <c r="A86" s="36" t="s">
        <v>47</v>
      </c>
      <c r="B86" s="10" t="s">
        <v>140</v>
      </c>
      <c r="C86" s="36" t="s">
        <v>18</v>
      </c>
      <c r="D86" s="5">
        <v>0.4</v>
      </c>
      <c r="E86" s="37"/>
      <c r="F86" s="65">
        <f t="shared" si="0"/>
        <v>0</v>
      </c>
    </row>
    <row r="87" spans="1:6" s="1" customFormat="1">
      <c r="A87" s="56"/>
      <c r="B87" s="10"/>
      <c r="C87" s="58"/>
      <c r="D87" s="56"/>
      <c r="E87" s="59"/>
      <c r="F87" s="65"/>
    </row>
    <row r="88" spans="1:6" s="1" customFormat="1">
      <c r="A88" s="56"/>
      <c r="B88" s="61" t="s">
        <v>35</v>
      </c>
      <c r="C88" s="58"/>
      <c r="D88" s="56"/>
      <c r="E88" s="59"/>
      <c r="F88" s="65"/>
    </row>
    <row r="89" spans="1:6" s="1" customFormat="1">
      <c r="A89" s="56"/>
      <c r="B89" s="10" t="s">
        <v>141</v>
      </c>
      <c r="C89" s="58"/>
      <c r="D89" s="56"/>
      <c r="E89" s="59"/>
      <c r="F89" s="65"/>
    </row>
    <row r="90" spans="1:6" s="1" customFormat="1">
      <c r="A90" s="56"/>
      <c r="C90" s="58"/>
      <c r="D90" s="56"/>
      <c r="E90" s="59"/>
      <c r="F90" s="65"/>
    </row>
    <row r="91" spans="1:6" s="1" customFormat="1">
      <c r="A91" s="56" t="s">
        <v>52</v>
      </c>
      <c r="B91" s="10" t="s">
        <v>142</v>
      </c>
      <c r="C91" s="36" t="s">
        <v>18</v>
      </c>
      <c r="D91" s="56">
        <v>0.4</v>
      </c>
      <c r="E91" s="59"/>
      <c r="F91" s="65">
        <f t="shared" si="0"/>
        <v>0</v>
      </c>
    </row>
    <row r="92" spans="1:6" s="1" customFormat="1">
      <c r="A92" s="56"/>
      <c r="B92" s="10"/>
      <c r="C92" s="58"/>
      <c r="D92" s="56"/>
      <c r="E92" s="59"/>
      <c r="F92" s="65"/>
    </row>
    <row r="93" spans="1:6" s="1" customFormat="1">
      <c r="A93" s="56" t="s">
        <v>124</v>
      </c>
      <c r="B93" s="10" t="s">
        <v>143</v>
      </c>
      <c r="C93" s="36" t="s">
        <v>18</v>
      </c>
      <c r="D93" s="56">
        <v>0.1</v>
      </c>
      <c r="E93" s="59"/>
      <c r="F93" s="65">
        <f t="shared" si="0"/>
        <v>0</v>
      </c>
    </row>
    <row r="94" spans="1:6" s="1" customFormat="1">
      <c r="A94" s="56"/>
      <c r="B94" s="10"/>
      <c r="C94" s="36"/>
      <c r="D94" s="56"/>
      <c r="E94" s="59"/>
      <c r="F94" s="65"/>
    </row>
    <row r="95" spans="1:6" s="1" customFormat="1">
      <c r="A95" s="56" t="s">
        <v>144</v>
      </c>
      <c r="B95" s="10" t="s">
        <v>145</v>
      </c>
      <c r="C95" s="36" t="s">
        <v>18</v>
      </c>
      <c r="D95" s="56">
        <v>0.1</v>
      </c>
      <c r="E95" s="59"/>
      <c r="F95" s="65">
        <f>E95*D95</f>
        <v>0</v>
      </c>
    </row>
    <row r="96" spans="1:6" s="1" customFormat="1">
      <c r="A96" s="56"/>
      <c r="B96" s="10"/>
      <c r="C96" s="36"/>
      <c r="D96" s="56"/>
      <c r="E96" s="59"/>
      <c r="F96" s="65"/>
    </row>
    <row r="97" spans="1:6" s="1" customFormat="1">
      <c r="A97" s="56"/>
      <c r="B97" s="10"/>
      <c r="C97" s="36"/>
      <c r="D97" s="56"/>
      <c r="E97" s="59"/>
      <c r="F97" s="65"/>
    </row>
    <row r="98" spans="1:6" s="1" customFormat="1">
      <c r="A98" s="225"/>
      <c r="B98" s="126" t="s">
        <v>55</v>
      </c>
      <c r="C98" s="226"/>
      <c r="D98" s="128"/>
      <c r="E98" s="129"/>
      <c r="F98" s="130">
        <f>SUM(F56:F96)</f>
        <v>0</v>
      </c>
    </row>
    <row r="99" spans="1:6" s="1" customFormat="1">
      <c r="A99" s="275"/>
      <c r="B99" s="276"/>
      <c r="C99" s="276"/>
      <c r="D99" s="276"/>
      <c r="E99" s="276"/>
      <c r="F99" s="277"/>
    </row>
    <row r="100" spans="1:6" s="1" customFormat="1">
      <c r="A100" s="282"/>
      <c r="B100" s="283"/>
      <c r="C100" s="283"/>
      <c r="D100" s="283"/>
      <c r="E100" s="283"/>
      <c r="F100" s="284"/>
    </row>
    <row r="101" spans="1:6" s="9" customFormat="1" ht="29.25" thickBot="1">
      <c r="A101" s="84" t="s">
        <v>3</v>
      </c>
      <c r="B101" s="84" t="s">
        <v>4</v>
      </c>
      <c r="C101" s="85" t="s">
        <v>5</v>
      </c>
      <c r="D101" s="84" t="s">
        <v>6</v>
      </c>
      <c r="E101" s="86" t="s">
        <v>7</v>
      </c>
      <c r="F101" s="86" t="s">
        <v>8</v>
      </c>
    </row>
    <row r="102" spans="1:6" s="1" customFormat="1">
      <c r="A102" s="87"/>
      <c r="B102" s="106"/>
      <c r="C102" s="89"/>
      <c r="D102" s="87"/>
      <c r="E102" s="90"/>
      <c r="F102" s="90"/>
    </row>
    <row r="103" spans="1:6" s="1" customFormat="1" ht="14.25" customHeight="1">
      <c r="A103" s="56"/>
      <c r="B103" s="61" t="s">
        <v>39</v>
      </c>
      <c r="C103" s="59"/>
      <c r="D103" s="59"/>
      <c r="E103" s="59"/>
      <c r="F103" s="65"/>
    </row>
    <row r="104" spans="1:6" s="1" customFormat="1" ht="14.25" customHeight="1">
      <c r="A104" s="56"/>
      <c r="B104" s="13"/>
      <c r="C104" s="59"/>
      <c r="D104" s="59"/>
      <c r="E104" s="59"/>
      <c r="F104" s="65"/>
    </row>
    <row r="105" spans="1:6" s="1" customFormat="1" ht="14.25" customHeight="1">
      <c r="A105" s="56" t="s">
        <v>13</v>
      </c>
      <c r="B105" s="13" t="s">
        <v>146</v>
      </c>
      <c r="C105" s="36" t="s">
        <v>42</v>
      </c>
      <c r="D105" s="33">
        <v>140</v>
      </c>
      <c r="E105" s="37"/>
      <c r="F105" s="65">
        <f t="shared" ref="F105:F134" si="1">E105*D105</f>
        <v>0</v>
      </c>
    </row>
    <row r="106" spans="1:6" s="1" customFormat="1">
      <c r="A106" s="56"/>
      <c r="B106" s="13"/>
      <c r="C106" s="58"/>
      <c r="D106" s="5"/>
      <c r="E106" s="59"/>
      <c r="F106" s="65"/>
    </row>
    <row r="107" spans="1:6" s="1" customFormat="1">
      <c r="A107" s="56" t="s">
        <v>16</v>
      </c>
      <c r="B107" s="13" t="s">
        <v>147</v>
      </c>
      <c r="C107" s="36" t="s">
        <v>42</v>
      </c>
      <c r="D107" s="34">
        <v>48</v>
      </c>
      <c r="E107" s="37"/>
      <c r="F107" s="65">
        <f t="shared" si="1"/>
        <v>0</v>
      </c>
    </row>
    <row r="108" spans="1:6" s="1" customFormat="1">
      <c r="A108" s="56"/>
      <c r="B108" s="13"/>
      <c r="C108" s="59"/>
      <c r="D108" s="5"/>
      <c r="E108" s="59"/>
      <c r="F108" s="65"/>
    </row>
    <row r="109" spans="1:6" s="1" customFormat="1">
      <c r="A109" s="56" t="s">
        <v>19</v>
      </c>
      <c r="B109" s="13" t="s">
        <v>148</v>
      </c>
      <c r="C109" s="36" t="s">
        <v>42</v>
      </c>
      <c r="D109" s="33">
        <v>8</v>
      </c>
      <c r="E109" s="37"/>
      <c r="F109" s="65">
        <f t="shared" si="1"/>
        <v>0</v>
      </c>
    </row>
    <row r="110" spans="1:6" s="1" customFormat="1">
      <c r="A110" s="56"/>
      <c r="B110" s="13"/>
      <c r="C110" s="58"/>
      <c r="D110" s="5"/>
      <c r="E110" s="59"/>
      <c r="F110" s="65"/>
    </row>
    <row r="111" spans="1:6" s="1" customFormat="1">
      <c r="A111" s="56" t="s">
        <v>21</v>
      </c>
      <c r="B111" s="13" t="s">
        <v>44</v>
      </c>
      <c r="C111" s="36" t="s">
        <v>42</v>
      </c>
      <c r="D111" s="33">
        <v>52</v>
      </c>
      <c r="E111" s="37"/>
      <c r="F111" s="65">
        <f t="shared" si="1"/>
        <v>0</v>
      </c>
    </row>
    <row r="112" spans="1:6" s="1" customFormat="1">
      <c r="A112" s="56"/>
      <c r="B112" s="13"/>
      <c r="C112" s="58"/>
      <c r="D112" s="5"/>
      <c r="E112" s="59"/>
      <c r="F112" s="65"/>
    </row>
    <row r="113" spans="1:6" s="1" customFormat="1">
      <c r="A113" s="56" t="s">
        <v>23</v>
      </c>
      <c r="B113" s="13" t="s">
        <v>48</v>
      </c>
      <c r="C113" s="36" t="s">
        <v>42</v>
      </c>
      <c r="D113" s="33">
        <v>11</v>
      </c>
      <c r="E113" s="37"/>
      <c r="F113" s="65">
        <f t="shared" si="1"/>
        <v>0</v>
      </c>
    </row>
    <row r="114" spans="1:6" s="1" customFormat="1">
      <c r="A114" s="56"/>
      <c r="B114" s="13"/>
      <c r="C114" s="58"/>
      <c r="D114" s="5"/>
      <c r="E114" s="59"/>
      <c r="F114" s="65"/>
    </row>
    <row r="115" spans="1:6" s="1" customFormat="1">
      <c r="A115" s="56"/>
      <c r="B115" s="61" t="s">
        <v>49</v>
      </c>
      <c r="C115" s="59"/>
      <c r="D115" s="59"/>
      <c r="E115" s="59"/>
      <c r="F115" s="65"/>
    </row>
    <row r="116" spans="1:6" s="1" customFormat="1">
      <c r="A116" s="56"/>
      <c r="B116" s="13"/>
      <c r="C116" s="59"/>
      <c r="D116" s="59"/>
      <c r="E116" s="59"/>
      <c r="F116" s="65"/>
    </row>
    <row r="117" spans="1:6" s="1" customFormat="1">
      <c r="A117" s="56" t="s">
        <v>27</v>
      </c>
      <c r="B117" s="6" t="s">
        <v>51</v>
      </c>
      <c r="C117" s="36" t="s">
        <v>54</v>
      </c>
      <c r="D117" s="34">
        <v>16</v>
      </c>
      <c r="E117" s="37"/>
      <c r="F117" s="65">
        <f t="shared" si="1"/>
        <v>0</v>
      </c>
    </row>
    <row r="118" spans="1:6" s="1" customFormat="1">
      <c r="A118" s="56"/>
      <c r="B118" s="13"/>
      <c r="C118" s="59"/>
      <c r="D118" s="59"/>
      <c r="E118" s="59"/>
      <c r="F118" s="65"/>
    </row>
    <row r="119" spans="1:6" s="1" customFormat="1">
      <c r="A119" s="36" t="s">
        <v>29</v>
      </c>
      <c r="B119" s="227" t="s">
        <v>149</v>
      </c>
      <c r="C119" s="36" t="s">
        <v>54</v>
      </c>
      <c r="D119" s="34">
        <v>22</v>
      </c>
      <c r="E119" s="37"/>
      <c r="F119" s="65">
        <f t="shared" si="1"/>
        <v>0</v>
      </c>
    </row>
    <row r="120" spans="1:6" s="1" customFormat="1">
      <c r="A120" s="36"/>
      <c r="B120" s="227"/>
      <c r="C120" s="36"/>
      <c r="D120" s="34"/>
      <c r="E120" s="37"/>
      <c r="F120" s="65"/>
    </row>
    <row r="121" spans="1:6" s="1" customFormat="1">
      <c r="A121" s="35" t="s">
        <v>31</v>
      </c>
      <c r="B121" s="228" t="s">
        <v>150</v>
      </c>
      <c r="C121" s="35" t="s">
        <v>54</v>
      </c>
      <c r="D121" s="35">
        <v>15</v>
      </c>
      <c r="E121" s="220"/>
      <c r="F121" s="65">
        <f t="shared" si="1"/>
        <v>0</v>
      </c>
    </row>
    <row r="122" spans="1:6" s="1" customFormat="1">
      <c r="A122" s="56"/>
      <c r="B122" s="13"/>
      <c r="C122" s="58"/>
      <c r="D122" s="5"/>
      <c r="E122" s="59"/>
      <c r="F122" s="65"/>
    </row>
    <row r="123" spans="1:6" s="1" customFormat="1">
      <c r="A123" s="56"/>
      <c r="B123" s="60" t="s">
        <v>57</v>
      </c>
      <c r="C123" s="59"/>
      <c r="D123" s="5"/>
      <c r="E123" s="59"/>
      <c r="F123" s="65"/>
    </row>
    <row r="124" spans="1:6" s="1" customFormat="1">
      <c r="A124" s="56"/>
      <c r="B124" s="61" t="s">
        <v>58</v>
      </c>
      <c r="C124" s="59"/>
      <c r="D124" s="5"/>
      <c r="E124" s="59"/>
      <c r="F124" s="65"/>
    </row>
    <row r="125" spans="1:6" s="1" customFormat="1">
      <c r="A125" s="56"/>
      <c r="B125" s="120"/>
      <c r="C125" s="59"/>
      <c r="D125" s="5"/>
      <c r="E125" s="59"/>
      <c r="F125" s="65"/>
    </row>
    <row r="126" spans="1:6" s="1" customFormat="1" ht="31.5" customHeight="1">
      <c r="A126" s="5" t="s">
        <v>33</v>
      </c>
      <c r="B126" s="39" t="s">
        <v>59</v>
      </c>
      <c r="C126" s="36" t="s">
        <v>15</v>
      </c>
      <c r="D126" s="5">
        <v>39</v>
      </c>
      <c r="E126" s="64"/>
      <c r="F126" s="65">
        <f t="shared" si="1"/>
        <v>0</v>
      </c>
    </row>
    <row r="127" spans="1:6" s="1" customFormat="1" ht="15.75" customHeight="1">
      <c r="A127" s="5"/>
      <c r="B127" s="39"/>
      <c r="C127" s="36"/>
      <c r="D127" s="5"/>
      <c r="E127" s="5"/>
      <c r="F127" s="65"/>
    </row>
    <row r="128" spans="1:6" s="1" customFormat="1" ht="18.75" customHeight="1">
      <c r="A128" s="5" t="s">
        <v>37</v>
      </c>
      <c r="B128" s="39" t="s">
        <v>60</v>
      </c>
      <c r="C128" s="35" t="s">
        <v>15</v>
      </c>
      <c r="D128" s="121">
        <v>21</v>
      </c>
      <c r="E128" s="220"/>
      <c r="F128" s="65">
        <f t="shared" si="1"/>
        <v>0</v>
      </c>
    </row>
    <row r="129" spans="1:6" s="1" customFormat="1" ht="16.5" customHeight="1">
      <c r="A129" s="5"/>
      <c r="B129" s="39"/>
      <c r="C129" s="35"/>
      <c r="D129" s="2"/>
      <c r="E129" s="220"/>
      <c r="F129" s="65"/>
    </row>
    <row r="130" spans="1:6" s="1" customFormat="1" ht="17.25" customHeight="1">
      <c r="A130" s="95"/>
      <c r="B130" s="57" t="s">
        <v>61</v>
      </c>
      <c r="C130" s="96"/>
      <c r="D130" s="97"/>
      <c r="E130" s="98"/>
      <c r="F130" s="65"/>
    </row>
    <row r="131" spans="1:6" s="1" customFormat="1">
      <c r="A131" s="95"/>
      <c r="B131" s="122" t="s">
        <v>62</v>
      </c>
      <c r="C131" s="96"/>
      <c r="D131" s="97"/>
      <c r="E131" s="98"/>
      <c r="F131" s="65"/>
    </row>
    <row r="132" spans="1:6" s="73" customFormat="1">
      <c r="A132" s="95"/>
      <c r="B132" s="122" t="s">
        <v>63</v>
      </c>
      <c r="C132" s="96"/>
      <c r="D132" s="97"/>
      <c r="E132" s="98"/>
      <c r="F132" s="65"/>
    </row>
    <row r="133" spans="1:6">
      <c r="A133" s="95"/>
      <c r="B133" s="123"/>
      <c r="C133" s="96"/>
      <c r="D133" s="97"/>
      <c r="E133" s="98"/>
      <c r="F133" s="65"/>
    </row>
    <row r="134" spans="1:6">
      <c r="A134" s="95" t="s">
        <v>40</v>
      </c>
      <c r="B134" s="123" t="s">
        <v>64</v>
      </c>
      <c r="C134" s="35" t="s">
        <v>15</v>
      </c>
      <c r="D134" s="121">
        <v>62</v>
      </c>
      <c r="E134" s="220"/>
      <c r="F134" s="65">
        <f t="shared" si="1"/>
        <v>0</v>
      </c>
    </row>
    <row r="135" spans="1:6">
      <c r="A135" s="95"/>
      <c r="B135" s="25"/>
      <c r="C135" s="124"/>
      <c r="D135" s="97"/>
      <c r="E135" s="98"/>
      <c r="F135" s="98"/>
    </row>
    <row r="136" spans="1:6">
      <c r="A136" s="125"/>
      <c r="B136" s="126" t="s">
        <v>65</v>
      </c>
      <c r="C136" s="127"/>
      <c r="D136" s="128"/>
      <c r="E136" s="129"/>
      <c r="F136" s="130">
        <f>SUM(F103:F134)</f>
        <v>0</v>
      </c>
    </row>
    <row r="137" spans="1:6">
      <c r="A137" s="131"/>
      <c r="B137" s="132"/>
      <c r="C137" s="133"/>
      <c r="D137" s="134"/>
      <c r="E137" s="135"/>
      <c r="F137" s="135"/>
    </row>
    <row r="138" spans="1:6">
      <c r="A138" s="131"/>
      <c r="B138" s="132"/>
      <c r="C138" s="133"/>
      <c r="D138" s="134"/>
      <c r="E138" s="135"/>
      <c r="F138" s="135"/>
    </row>
    <row r="139" spans="1:6">
      <c r="A139" s="95"/>
      <c r="B139" s="132" t="s">
        <v>66</v>
      </c>
      <c r="C139" s="96"/>
      <c r="D139" s="97"/>
      <c r="E139" s="98"/>
      <c r="F139" s="98"/>
    </row>
    <row r="140" spans="1:6">
      <c r="A140" s="95"/>
      <c r="B140" s="132"/>
      <c r="C140" s="96"/>
      <c r="D140" s="97"/>
      <c r="E140" s="98"/>
      <c r="F140" s="98"/>
    </row>
    <row r="141" spans="1:6">
      <c r="A141" s="95"/>
      <c r="B141" s="25" t="s">
        <v>55</v>
      </c>
      <c r="C141" s="96"/>
      <c r="D141" s="97"/>
      <c r="E141" s="98"/>
      <c r="F141" s="136">
        <f>F98</f>
        <v>0</v>
      </c>
    </row>
    <row r="142" spans="1:6">
      <c r="A142" s="95"/>
      <c r="B142" s="25"/>
      <c r="C142" s="96"/>
      <c r="D142" s="97"/>
      <c r="E142" s="98"/>
      <c r="F142" s="136"/>
    </row>
    <row r="143" spans="1:6">
      <c r="A143" s="95"/>
      <c r="B143" s="25" t="s">
        <v>65</v>
      </c>
      <c r="C143" s="96"/>
      <c r="D143" s="97"/>
      <c r="E143" s="98"/>
      <c r="F143" s="136">
        <f>F136</f>
        <v>0</v>
      </c>
    </row>
    <row r="144" spans="1:6">
      <c r="A144" s="131"/>
      <c r="B144" s="57"/>
      <c r="C144" s="133"/>
      <c r="D144" s="134"/>
      <c r="E144" s="135"/>
      <c r="F144" s="136"/>
    </row>
    <row r="145" spans="1:6">
      <c r="A145" s="131"/>
      <c r="B145" s="57"/>
      <c r="C145" s="133"/>
      <c r="D145" s="134"/>
      <c r="E145" s="135"/>
      <c r="F145" s="136"/>
    </row>
    <row r="146" spans="1:6">
      <c r="A146" s="107"/>
      <c r="B146" s="18" t="str">
        <f>B51</f>
        <v>ELEMENT NO. 1:  SUBSTRUCTURES</v>
      </c>
      <c r="C146" s="108"/>
      <c r="D146" s="109"/>
      <c r="E146" s="110"/>
      <c r="F146" s="111"/>
    </row>
    <row r="147" spans="1:6">
      <c r="A147" s="112"/>
      <c r="B147" s="137" t="s">
        <v>67</v>
      </c>
      <c r="C147" s="113"/>
      <c r="D147" s="114"/>
      <c r="E147" s="115"/>
      <c r="F147" s="116">
        <f>F141+F143</f>
        <v>0</v>
      </c>
    </row>
    <row r="148" spans="1:6">
      <c r="A148" s="285"/>
      <c r="B148" s="286"/>
      <c r="C148" s="286"/>
      <c r="D148" s="286"/>
      <c r="E148" s="286"/>
      <c r="F148" s="287"/>
    </row>
    <row r="149" spans="1:6" ht="15" customHeight="1">
      <c r="A149" s="288"/>
      <c r="B149" s="289"/>
      <c r="C149" s="289"/>
      <c r="D149" s="289"/>
      <c r="E149" s="289"/>
      <c r="F149" s="290"/>
    </row>
    <row r="150" spans="1:6" s="9" customFormat="1" ht="29.25" thickBot="1">
      <c r="A150" s="84" t="s">
        <v>3</v>
      </c>
      <c r="B150" s="84" t="s">
        <v>4</v>
      </c>
      <c r="C150" s="85" t="s">
        <v>5</v>
      </c>
      <c r="D150" s="84" t="s">
        <v>6</v>
      </c>
      <c r="E150" s="86" t="s">
        <v>7</v>
      </c>
      <c r="F150" s="86" t="s">
        <v>8</v>
      </c>
    </row>
    <row r="151" spans="1:6" ht="15" customHeight="1">
      <c r="A151" s="229"/>
      <c r="B151" s="87"/>
      <c r="C151" s="87"/>
      <c r="D151" s="87"/>
      <c r="E151" s="87"/>
      <c r="F151" s="87"/>
    </row>
    <row r="152" spans="1:6" s="1" customFormat="1">
      <c r="A152" s="56"/>
      <c r="B152" s="139" t="s">
        <v>68</v>
      </c>
      <c r="C152" s="59"/>
      <c r="D152" s="5"/>
      <c r="E152" s="59"/>
      <c r="F152" s="59"/>
    </row>
    <row r="153" spans="1:6" s="1" customFormat="1" ht="30">
      <c r="A153" s="5" t="s">
        <v>13</v>
      </c>
      <c r="B153" s="39" t="s">
        <v>69</v>
      </c>
      <c r="C153" s="230" t="s">
        <v>15</v>
      </c>
      <c r="D153" s="36">
        <v>85</v>
      </c>
      <c r="E153" s="37"/>
      <c r="F153" s="65">
        <f t="shared" ref="F153:F178" si="2">E153*D153</f>
        <v>0</v>
      </c>
    </row>
    <row r="154" spans="1:6" s="1" customFormat="1">
      <c r="A154" s="5"/>
      <c r="B154" s="39"/>
      <c r="C154" s="230"/>
      <c r="D154" s="36"/>
      <c r="E154" s="37"/>
      <c r="F154" s="65"/>
    </row>
    <row r="155" spans="1:6" s="1" customFormat="1" ht="30">
      <c r="A155" s="36" t="s">
        <v>16</v>
      </c>
      <c r="B155" s="39" t="s">
        <v>151</v>
      </c>
      <c r="C155" s="230" t="s">
        <v>15</v>
      </c>
      <c r="D155" s="36">
        <v>0.5</v>
      </c>
      <c r="E155" s="37"/>
      <c r="F155" s="65">
        <f t="shared" si="2"/>
        <v>0</v>
      </c>
    </row>
    <row r="156" spans="1:6" s="1" customFormat="1">
      <c r="A156" s="36"/>
      <c r="B156" s="39"/>
      <c r="C156" s="230"/>
      <c r="D156" s="36"/>
      <c r="E156" s="37"/>
      <c r="F156" s="65"/>
    </row>
    <row r="157" spans="1:6" s="1" customFormat="1" ht="15.75" customHeight="1">
      <c r="A157" s="36" t="s">
        <v>19</v>
      </c>
      <c r="B157" s="227" t="s">
        <v>152</v>
      </c>
      <c r="C157" s="230" t="s">
        <v>42</v>
      </c>
      <c r="D157" s="36">
        <v>55</v>
      </c>
      <c r="E157" s="37"/>
      <c r="F157" s="65">
        <f t="shared" si="2"/>
        <v>0</v>
      </c>
    </row>
    <row r="158" spans="1:6" s="1" customFormat="1">
      <c r="A158" s="36"/>
      <c r="B158" s="227"/>
      <c r="C158" s="230"/>
      <c r="D158" s="5"/>
      <c r="E158" s="37"/>
      <c r="F158" s="65"/>
    </row>
    <row r="159" spans="1:6" s="1" customFormat="1">
      <c r="A159" s="36" t="s">
        <v>21</v>
      </c>
      <c r="B159" s="227" t="s">
        <v>153</v>
      </c>
      <c r="C159" s="230" t="s">
        <v>42</v>
      </c>
      <c r="D159" s="36">
        <v>13</v>
      </c>
      <c r="E159" s="37"/>
      <c r="F159" s="65">
        <f t="shared" si="2"/>
        <v>0</v>
      </c>
    </row>
    <row r="160" spans="1:6" s="1" customFormat="1">
      <c r="A160" s="5"/>
      <c r="B160" s="13"/>
      <c r="C160" s="140"/>
      <c r="D160" s="5"/>
      <c r="E160" s="5"/>
      <c r="F160" s="65"/>
    </row>
    <row r="161" spans="1:6" s="1" customFormat="1" ht="30">
      <c r="A161" s="36" t="s">
        <v>23</v>
      </c>
      <c r="B161" s="38" t="s">
        <v>154</v>
      </c>
      <c r="C161" s="230" t="s">
        <v>15</v>
      </c>
      <c r="D161" s="36">
        <v>2.1</v>
      </c>
      <c r="E161" s="37"/>
      <c r="F161" s="65">
        <f t="shared" si="2"/>
        <v>0</v>
      </c>
    </row>
    <row r="162" spans="1:6" s="1" customFormat="1">
      <c r="A162" s="5"/>
      <c r="B162" s="13"/>
      <c r="C162" s="140"/>
      <c r="D162" s="5"/>
      <c r="E162" s="5"/>
      <c r="F162" s="65"/>
    </row>
    <row r="163" spans="1:6" s="1" customFormat="1" ht="30">
      <c r="A163" s="36" t="s">
        <v>27</v>
      </c>
      <c r="B163" s="38" t="s">
        <v>155</v>
      </c>
      <c r="C163" s="230" t="s">
        <v>18</v>
      </c>
      <c r="D163" s="36">
        <v>1</v>
      </c>
      <c r="E163" s="37"/>
      <c r="F163" s="65">
        <f t="shared" si="2"/>
        <v>0</v>
      </c>
    </row>
    <row r="164" spans="1:6" s="1" customFormat="1">
      <c r="A164" s="5"/>
      <c r="B164" s="13"/>
      <c r="C164" s="140"/>
      <c r="D164" s="5"/>
      <c r="E164" s="5"/>
      <c r="F164" s="65"/>
    </row>
    <row r="165" spans="1:6" s="1" customFormat="1" ht="30">
      <c r="A165" s="36" t="s">
        <v>29</v>
      </c>
      <c r="B165" s="39" t="s">
        <v>156</v>
      </c>
      <c r="C165" s="230" t="s">
        <v>18</v>
      </c>
      <c r="D165" s="36">
        <v>0.3</v>
      </c>
      <c r="E165" s="37"/>
      <c r="F165" s="65">
        <f t="shared" si="2"/>
        <v>0</v>
      </c>
    </row>
    <row r="166" spans="1:6" s="1" customFormat="1">
      <c r="A166" s="36"/>
      <c r="B166" s="39"/>
      <c r="C166" s="230"/>
      <c r="D166" s="36"/>
      <c r="E166" s="37"/>
      <c r="F166" s="65"/>
    </row>
    <row r="167" spans="1:6" s="1" customFormat="1" ht="30">
      <c r="A167" s="36" t="s">
        <v>31</v>
      </c>
      <c r="B167" s="38" t="s">
        <v>157</v>
      </c>
      <c r="C167" s="36" t="s">
        <v>85</v>
      </c>
      <c r="D167" s="33">
        <v>2</v>
      </c>
      <c r="E167" s="37"/>
      <c r="F167" s="65">
        <f t="shared" si="2"/>
        <v>0</v>
      </c>
    </row>
    <row r="168" spans="1:6" s="1" customFormat="1">
      <c r="A168" s="36"/>
      <c r="B168" s="38"/>
      <c r="C168" s="36"/>
      <c r="D168" s="33"/>
      <c r="E168" s="37"/>
      <c r="F168" s="65"/>
    </row>
    <row r="169" spans="1:6" s="1" customFormat="1">
      <c r="A169" s="56"/>
      <c r="B169" s="139" t="s">
        <v>158</v>
      </c>
      <c r="C169" s="59"/>
      <c r="D169" s="5"/>
      <c r="E169" s="59"/>
      <c r="F169" s="65"/>
    </row>
    <row r="170" spans="1:6" s="1" customFormat="1" ht="18">
      <c r="A170" s="5" t="s">
        <v>33</v>
      </c>
      <c r="B170" s="6" t="s">
        <v>159</v>
      </c>
      <c r="C170" s="5" t="s">
        <v>79</v>
      </c>
      <c r="D170" s="5">
        <v>6</v>
      </c>
      <c r="E170" s="93"/>
      <c r="F170" s="65">
        <f t="shared" si="2"/>
        <v>0</v>
      </c>
    </row>
    <row r="171" spans="1:6">
      <c r="A171" s="95"/>
      <c r="B171" s="25"/>
      <c r="C171" s="96"/>
      <c r="D171" s="97"/>
      <c r="E171" s="98"/>
      <c r="F171" s="65"/>
    </row>
    <row r="172" spans="1:6" s="1" customFormat="1" ht="18">
      <c r="A172" s="56" t="s">
        <v>37</v>
      </c>
      <c r="B172" s="10" t="s">
        <v>160</v>
      </c>
      <c r="C172" s="5" t="s">
        <v>79</v>
      </c>
      <c r="D172" s="5">
        <v>8</v>
      </c>
      <c r="E172" s="59"/>
      <c r="F172" s="65">
        <f t="shared" si="2"/>
        <v>0</v>
      </c>
    </row>
    <row r="173" spans="1:6" s="1" customFormat="1">
      <c r="A173" s="56"/>
      <c r="B173" s="10"/>
      <c r="C173" s="58"/>
      <c r="D173" s="5"/>
      <c r="E173" s="59"/>
      <c r="F173" s="65"/>
    </row>
    <row r="174" spans="1:6" s="1" customFormat="1">
      <c r="A174" s="56"/>
      <c r="B174" s="60" t="s">
        <v>161</v>
      </c>
      <c r="C174" s="59"/>
      <c r="D174" s="5"/>
      <c r="E174" s="59"/>
      <c r="F174" s="65"/>
    </row>
    <row r="175" spans="1:6" s="1" customFormat="1">
      <c r="A175" s="56"/>
      <c r="B175" s="10"/>
      <c r="C175" s="59"/>
      <c r="D175" s="5"/>
      <c r="E175" s="59"/>
      <c r="F175" s="65"/>
    </row>
    <row r="176" spans="1:6" s="1" customFormat="1">
      <c r="A176" s="56" t="s">
        <v>40</v>
      </c>
      <c r="B176" s="13" t="s">
        <v>162</v>
      </c>
      <c r="C176" s="5" t="s">
        <v>42</v>
      </c>
      <c r="D176" s="174">
        <v>10</v>
      </c>
      <c r="E176" s="59"/>
      <c r="F176" s="65">
        <f t="shared" si="2"/>
        <v>0</v>
      </c>
    </row>
    <row r="177" spans="1:6" s="1" customFormat="1">
      <c r="A177" s="56"/>
      <c r="B177" s="10"/>
      <c r="C177" s="59"/>
      <c r="D177" s="5"/>
      <c r="E177" s="59"/>
      <c r="F177" s="65"/>
    </row>
    <row r="178" spans="1:6" s="1" customFormat="1">
      <c r="A178" s="56" t="s">
        <v>43</v>
      </c>
      <c r="B178" s="13" t="s">
        <v>163</v>
      </c>
      <c r="C178" s="5" t="s">
        <v>42</v>
      </c>
      <c r="D178" s="5">
        <v>6.8</v>
      </c>
      <c r="E178" s="59"/>
      <c r="F178" s="65">
        <f t="shared" si="2"/>
        <v>0</v>
      </c>
    </row>
    <row r="179" spans="1:6" s="1" customFormat="1" ht="12" customHeight="1">
      <c r="A179" s="56"/>
      <c r="B179" s="13"/>
      <c r="C179" s="58"/>
      <c r="D179" s="5"/>
      <c r="E179" s="59"/>
      <c r="F179" s="65"/>
    </row>
    <row r="180" spans="1:6" s="1" customFormat="1" ht="18" customHeight="1">
      <c r="A180" s="56"/>
      <c r="B180" s="57" t="s">
        <v>164</v>
      </c>
      <c r="C180" s="58"/>
      <c r="D180" s="5"/>
      <c r="E180" s="59"/>
      <c r="F180" s="59"/>
    </row>
    <row r="181" spans="1:6" s="1" customFormat="1" ht="12" customHeight="1">
      <c r="A181" s="56"/>
      <c r="B181" s="57"/>
      <c r="C181" s="58"/>
      <c r="D181" s="5"/>
      <c r="E181" s="59"/>
      <c r="F181" s="59"/>
    </row>
    <row r="182" spans="1:6" s="1" customFormat="1" ht="15.75" customHeight="1">
      <c r="A182" s="56"/>
      <c r="B182" s="60" t="s">
        <v>57</v>
      </c>
      <c r="C182" s="58"/>
      <c r="D182" s="5"/>
      <c r="E182" s="59"/>
      <c r="F182" s="59"/>
    </row>
    <row r="183" spans="1:6" s="1" customFormat="1" ht="16.5" customHeight="1">
      <c r="A183" s="56"/>
      <c r="B183" s="61" t="s">
        <v>58</v>
      </c>
      <c r="C183" s="58"/>
      <c r="D183" s="5"/>
      <c r="E183" s="59"/>
      <c r="F183" s="59"/>
    </row>
    <row r="184" spans="1:6" s="1" customFormat="1" ht="28.5" customHeight="1">
      <c r="A184" s="5" t="s">
        <v>45</v>
      </c>
      <c r="B184" s="231" t="s">
        <v>165</v>
      </c>
      <c r="C184" s="36" t="s">
        <v>15</v>
      </c>
      <c r="D184" s="5">
        <v>6.5</v>
      </c>
      <c r="E184" s="59"/>
      <c r="F184" s="59">
        <f>D184*E184</f>
        <v>0</v>
      </c>
    </row>
    <row r="185" spans="1:6" s="1" customFormat="1" ht="11.25" customHeight="1">
      <c r="A185" s="5"/>
      <c r="B185" s="39"/>
      <c r="C185" s="58"/>
      <c r="D185" s="5"/>
      <c r="E185" s="59"/>
      <c r="F185" s="59"/>
    </row>
    <row r="186" spans="1:6" s="1" customFormat="1" ht="15" customHeight="1">
      <c r="A186" s="5"/>
      <c r="B186" s="61" t="s">
        <v>25</v>
      </c>
      <c r="C186" s="58"/>
      <c r="D186" s="5"/>
      <c r="E186" s="59"/>
      <c r="F186" s="59"/>
    </row>
    <row r="187" spans="1:6" s="1" customFormat="1" ht="15" customHeight="1">
      <c r="A187" s="5"/>
      <c r="B187" s="61" t="s">
        <v>26</v>
      </c>
      <c r="C187" s="58"/>
      <c r="D187" s="5"/>
      <c r="E187" s="59"/>
      <c r="F187" s="59"/>
    </row>
    <row r="188" spans="1:6" s="1" customFormat="1" ht="45">
      <c r="A188" s="5" t="s">
        <v>47</v>
      </c>
      <c r="B188" s="10" t="s">
        <v>166</v>
      </c>
      <c r="C188" s="230" t="s">
        <v>18</v>
      </c>
      <c r="D188" s="5">
        <v>0.3</v>
      </c>
      <c r="E188" s="59"/>
      <c r="F188" s="59">
        <f>D188*E188</f>
        <v>0</v>
      </c>
    </row>
    <row r="189" spans="1:6" s="1" customFormat="1" ht="10.5" customHeight="1">
      <c r="A189" s="5"/>
      <c r="B189" s="39"/>
      <c r="C189" s="58"/>
      <c r="D189" s="5"/>
      <c r="E189" s="59"/>
      <c r="F189" s="59"/>
    </row>
    <row r="190" spans="1:6" s="1" customFormat="1" ht="45">
      <c r="A190" s="5" t="s">
        <v>50</v>
      </c>
      <c r="B190" s="10" t="s">
        <v>167</v>
      </c>
      <c r="C190" s="230" t="s">
        <v>18</v>
      </c>
      <c r="D190" s="5">
        <v>0.3</v>
      </c>
      <c r="E190" s="59"/>
      <c r="F190" s="59">
        <f>D190*E190</f>
        <v>0</v>
      </c>
    </row>
    <row r="191" spans="1:6" s="1" customFormat="1" ht="46.5" hidden="1" customHeight="1">
      <c r="A191" s="15"/>
      <c r="B191" s="10"/>
      <c r="C191" s="230"/>
      <c r="D191" s="5"/>
      <c r="E191" s="59"/>
      <c r="F191" s="59"/>
    </row>
    <row r="192" spans="1:6" s="1" customFormat="1" ht="46.5" hidden="1" customHeight="1">
      <c r="A192" s="15" t="s">
        <v>50</v>
      </c>
      <c r="B192" s="6" t="s">
        <v>168</v>
      </c>
      <c r="C192" s="5" t="s">
        <v>104</v>
      </c>
      <c r="D192" s="5">
        <v>1</v>
      </c>
      <c r="E192" s="5"/>
      <c r="F192" s="64">
        <f>D192*E192</f>
        <v>0</v>
      </c>
    </row>
    <row r="193" spans="1:6" s="1" customFormat="1" ht="11.25" customHeight="1">
      <c r="A193" s="5"/>
      <c r="B193" s="10"/>
      <c r="C193" s="230"/>
      <c r="D193" s="5"/>
      <c r="E193" s="59"/>
      <c r="F193" s="65"/>
    </row>
    <row r="194" spans="1:6" s="1" customFormat="1" ht="27" customHeight="1">
      <c r="A194" s="15" t="s">
        <v>52</v>
      </c>
      <c r="B194" s="6" t="s">
        <v>168</v>
      </c>
      <c r="C194" s="5" t="s">
        <v>104</v>
      </c>
      <c r="D194" s="5">
        <v>1</v>
      </c>
      <c r="E194" s="5"/>
      <c r="F194" s="64">
        <f>D194*E194</f>
        <v>0</v>
      </c>
    </row>
    <row r="195" spans="1:6" s="1" customFormat="1" ht="21.75" customHeight="1">
      <c r="A195" s="5"/>
      <c r="B195" s="10"/>
      <c r="C195" s="230"/>
      <c r="D195" s="5"/>
      <c r="E195" s="59"/>
      <c r="F195" s="65"/>
    </row>
    <row r="196" spans="1:6" s="1" customFormat="1" ht="27" customHeight="1">
      <c r="A196" s="15" t="s">
        <v>124</v>
      </c>
      <c r="B196" s="6" t="s">
        <v>169</v>
      </c>
      <c r="C196" s="5" t="s">
        <v>42</v>
      </c>
      <c r="D196" s="5">
        <v>15</v>
      </c>
      <c r="E196" s="5"/>
      <c r="F196" s="64">
        <f>D196*E196</f>
        <v>0</v>
      </c>
    </row>
    <row r="197" spans="1:6" s="1" customFormat="1" ht="18" customHeight="1">
      <c r="A197" s="5"/>
      <c r="B197" s="10"/>
      <c r="C197" s="230"/>
      <c r="D197" s="5"/>
      <c r="E197" s="59"/>
      <c r="F197" s="65"/>
    </row>
    <row r="198" spans="1:6" s="1" customFormat="1" ht="18" customHeight="1">
      <c r="A198" s="5"/>
      <c r="B198" s="10"/>
      <c r="C198" s="230"/>
      <c r="D198" s="5"/>
      <c r="E198" s="59"/>
      <c r="F198" s="65"/>
    </row>
    <row r="199" spans="1:6" s="1" customFormat="1" ht="18" customHeight="1">
      <c r="A199" s="5"/>
      <c r="B199" s="10"/>
      <c r="C199" s="230"/>
      <c r="D199" s="5"/>
      <c r="E199" s="59"/>
      <c r="F199" s="65"/>
    </row>
    <row r="200" spans="1:6" s="1" customFormat="1" ht="17.25" customHeight="1">
      <c r="A200" s="157"/>
      <c r="B200" s="158" t="str">
        <f>B152</f>
        <v>ELEMENT NO. 2 SUPERSTRUCTURE</v>
      </c>
      <c r="C200" s="159"/>
      <c r="D200" s="19"/>
      <c r="E200" s="160"/>
      <c r="F200" s="232"/>
    </row>
    <row r="201" spans="1:6" s="1" customFormat="1" ht="18" customHeight="1" thickBot="1">
      <c r="A201" s="162"/>
      <c r="B201" s="163" t="s">
        <v>67</v>
      </c>
      <c r="C201" s="164"/>
      <c r="D201" s="23"/>
      <c r="E201" s="165"/>
      <c r="F201" s="166">
        <f>SUM(F153:F199)</f>
        <v>0</v>
      </c>
    </row>
    <row r="202" spans="1:6" s="1" customFormat="1" ht="18" customHeight="1">
      <c r="A202" s="291"/>
      <c r="B202" s="291"/>
      <c r="C202" s="291"/>
      <c r="D202" s="291"/>
      <c r="E202" s="291"/>
      <c r="F202" s="292"/>
    </row>
    <row r="203" spans="1:6" s="1" customFormat="1" ht="18" customHeight="1">
      <c r="A203" s="283"/>
      <c r="B203" s="283"/>
      <c r="C203" s="283"/>
      <c r="D203" s="283"/>
      <c r="E203" s="283"/>
      <c r="F203" s="284"/>
    </row>
    <row r="204" spans="1:6" s="9" customFormat="1" ht="29.25" thickBot="1">
      <c r="A204" s="84" t="s">
        <v>3</v>
      </c>
      <c r="B204" s="84" t="s">
        <v>4</v>
      </c>
      <c r="C204" s="85" t="s">
        <v>5</v>
      </c>
      <c r="D204" s="84" t="s">
        <v>6</v>
      </c>
      <c r="E204" s="86" t="s">
        <v>7</v>
      </c>
      <c r="F204" s="86" t="s">
        <v>8</v>
      </c>
    </row>
    <row r="205" spans="1:6" s="1" customFormat="1" ht="18" customHeight="1">
      <c r="A205" s="87"/>
      <c r="B205" s="233"/>
      <c r="C205" s="89"/>
      <c r="D205" s="87"/>
      <c r="E205" s="90"/>
      <c r="F205" s="90"/>
    </row>
    <row r="206" spans="1:6">
      <c r="A206" s="95"/>
      <c r="B206" s="132" t="s">
        <v>87</v>
      </c>
      <c r="C206" s="96"/>
      <c r="D206" s="97"/>
      <c r="E206" s="98"/>
      <c r="F206" s="98"/>
    </row>
    <row r="207" spans="1:6">
      <c r="A207" s="95"/>
      <c r="B207" s="173" t="s">
        <v>88</v>
      </c>
      <c r="C207" s="96"/>
      <c r="D207" s="97"/>
      <c r="E207" s="98"/>
      <c r="F207" s="98"/>
    </row>
    <row r="208" spans="1:6" ht="60">
      <c r="A208" s="56"/>
      <c r="B208" s="173" t="s">
        <v>89</v>
      </c>
      <c r="C208" s="217"/>
      <c r="D208" s="218"/>
      <c r="E208" s="217"/>
      <c r="F208" s="59"/>
    </row>
    <row r="209" spans="1:6">
      <c r="A209" s="56"/>
      <c r="B209" s="234"/>
      <c r="C209" s="217"/>
      <c r="D209" s="218"/>
      <c r="E209" s="217"/>
      <c r="F209" s="59"/>
    </row>
    <row r="210" spans="1:6" ht="17.25" customHeight="1">
      <c r="A210" s="5" t="s">
        <v>13</v>
      </c>
      <c r="B210" s="231" t="s">
        <v>170</v>
      </c>
      <c r="C210" s="36" t="s">
        <v>15</v>
      </c>
      <c r="D210" s="36">
        <v>22</v>
      </c>
      <c r="E210" s="37"/>
      <c r="F210" s="65">
        <f>E210*D210</f>
        <v>0</v>
      </c>
    </row>
    <row r="211" spans="1:6" s="1" customFormat="1">
      <c r="A211" s="56"/>
      <c r="B211" s="6"/>
      <c r="C211" s="174"/>
      <c r="D211" s="5"/>
      <c r="E211" s="59"/>
      <c r="F211" s="65"/>
    </row>
    <row r="212" spans="1:6">
      <c r="A212" s="95"/>
      <c r="B212" s="235" t="s">
        <v>91</v>
      </c>
      <c r="C212" s="96"/>
      <c r="D212" s="97"/>
      <c r="E212" s="98"/>
      <c r="F212" s="65"/>
    </row>
    <row r="213" spans="1:6">
      <c r="A213" s="56"/>
      <c r="B213" s="120" t="s">
        <v>92</v>
      </c>
      <c r="C213" s="217"/>
      <c r="D213" s="218"/>
      <c r="E213" s="217"/>
      <c r="F213" s="65"/>
    </row>
    <row r="214" spans="1:6">
      <c r="A214" s="56"/>
      <c r="B214" s="10"/>
      <c r="C214" s="58"/>
      <c r="D214" s="5"/>
      <c r="E214" s="59"/>
      <c r="F214" s="65"/>
    </row>
    <row r="215" spans="1:6" s="1" customFormat="1">
      <c r="A215" s="56" t="s">
        <v>16</v>
      </c>
      <c r="B215" s="10" t="s">
        <v>171</v>
      </c>
      <c r="C215" s="58" t="s">
        <v>54</v>
      </c>
      <c r="D215" s="5">
        <v>24</v>
      </c>
      <c r="E215" s="59"/>
      <c r="F215" s="65">
        <f t="shared" ref="F215:F220" si="3">E215*D215</f>
        <v>0</v>
      </c>
    </row>
    <row r="216" spans="1:6" s="1" customFormat="1">
      <c r="A216" s="56"/>
      <c r="B216" s="10"/>
      <c r="C216" s="58"/>
      <c r="D216" s="5"/>
      <c r="E216" s="59"/>
      <c r="F216" s="65"/>
    </row>
    <row r="217" spans="1:6">
      <c r="A217" s="56" t="s">
        <v>19</v>
      </c>
      <c r="B217" s="228" t="s">
        <v>172</v>
      </c>
      <c r="C217" s="58" t="s">
        <v>54</v>
      </c>
      <c r="D217" s="5">
        <v>24</v>
      </c>
      <c r="E217" s="59"/>
      <c r="F217" s="65">
        <f t="shared" si="3"/>
        <v>0</v>
      </c>
    </row>
    <row r="218" spans="1:6" s="1" customFormat="1">
      <c r="A218" s="56"/>
      <c r="B218" s="10"/>
      <c r="C218" s="58"/>
      <c r="D218" s="5"/>
      <c r="E218" s="59"/>
      <c r="F218" s="65"/>
    </row>
    <row r="219" spans="1:6">
      <c r="A219" s="56"/>
      <c r="B219" s="120" t="s">
        <v>95</v>
      </c>
      <c r="C219" s="59"/>
      <c r="D219" s="5"/>
      <c r="E219" s="59"/>
      <c r="F219" s="65"/>
    </row>
    <row r="220" spans="1:6">
      <c r="A220" s="56" t="s">
        <v>21</v>
      </c>
      <c r="B220" s="10" t="s">
        <v>96</v>
      </c>
      <c r="C220" s="58" t="s">
        <v>54</v>
      </c>
      <c r="D220" s="5">
        <v>21</v>
      </c>
      <c r="E220" s="59"/>
      <c r="F220" s="65">
        <f t="shared" si="3"/>
        <v>0</v>
      </c>
    </row>
    <row r="221" spans="1:6">
      <c r="A221" s="56"/>
      <c r="B221" s="10"/>
      <c r="C221" s="58"/>
      <c r="D221" s="5"/>
      <c r="E221" s="59"/>
      <c r="F221" s="65"/>
    </row>
    <row r="222" spans="1:6">
      <c r="A222" s="56"/>
      <c r="B222" s="10"/>
      <c r="C222" s="58"/>
      <c r="D222" s="5"/>
      <c r="E222" s="59"/>
      <c r="F222" s="59"/>
    </row>
    <row r="223" spans="1:6" s="73" customFormat="1">
      <c r="A223" s="131"/>
      <c r="B223" s="236"/>
      <c r="C223" s="133"/>
      <c r="D223" s="134"/>
      <c r="E223" s="135"/>
      <c r="F223" s="135"/>
    </row>
    <row r="224" spans="1:6">
      <c r="A224" s="179"/>
      <c r="B224" s="18" t="str">
        <f>B206</f>
        <v>ELEMENT NO. 3: ROOFING</v>
      </c>
      <c r="C224" s="108"/>
      <c r="D224" s="109"/>
      <c r="E224" s="110"/>
      <c r="F224" s="110"/>
    </row>
    <row r="225" spans="1:6" ht="15.75" thickBot="1">
      <c r="A225" s="180"/>
      <c r="B225" s="22" t="s">
        <v>67</v>
      </c>
      <c r="C225" s="181"/>
      <c r="D225" s="182"/>
      <c r="E225" s="183"/>
      <c r="F225" s="184">
        <f>SUM(F210:F221)</f>
        <v>0</v>
      </c>
    </row>
    <row r="226" spans="1:6">
      <c r="A226" s="147"/>
      <c r="B226" s="25"/>
      <c r="C226" s="96"/>
      <c r="D226" s="97"/>
      <c r="E226" s="98"/>
      <c r="F226" s="135"/>
    </row>
    <row r="227" spans="1:6">
      <c r="A227" s="87"/>
      <c r="B227" s="106"/>
      <c r="C227" s="89"/>
      <c r="D227" s="87"/>
      <c r="E227" s="90"/>
      <c r="F227" s="90"/>
    </row>
    <row r="228" spans="1:6">
      <c r="A228" s="147"/>
      <c r="B228" s="57" t="s">
        <v>173</v>
      </c>
      <c r="C228" s="96"/>
      <c r="D228" s="97"/>
      <c r="E228" s="98"/>
      <c r="F228" s="98"/>
    </row>
    <row r="229" spans="1:6">
      <c r="A229" s="95"/>
      <c r="B229" s="173"/>
      <c r="C229" s="96"/>
      <c r="D229" s="97"/>
      <c r="E229" s="98"/>
      <c r="F229" s="98"/>
    </row>
    <row r="230" spans="1:6" ht="45">
      <c r="A230" s="5" t="s">
        <v>23</v>
      </c>
      <c r="B230" s="38" t="s">
        <v>174</v>
      </c>
      <c r="C230" s="36" t="s">
        <v>85</v>
      </c>
      <c r="D230" s="36">
        <v>5</v>
      </c>
      <c r="E230" s="37"/>
      <c r="F230" s="65">
        <f t="shared" ref="F230:F234" si="4">E230*D230</f>
        <v>0</v>
      </c>
    </row>
    <row r="231" spans="1:6">
      <c r="A231" s="5"/>
      <c r="B231" s="38"/>
      <c r="C231" s="36"/>
      <c r="D231" s="36"/>
      <c r="E231" s="37"/>
      <c r="F231" s="65"/>
    </row>
    <row r="232" spans="1:6" ht="44.25" customHeight="1">
      <c r="A232" s="5" t="s">
        <v>27</v>
      </c>
      <c r="B232" s="38" t="s">
        <v>175</v>
      </c>
      <c r="C232" s="36" t="s">
        <v>85</v>
      </c>
      <c r="D232" s="36">
        <v>1</v>
      </c>
      <c r="E232" s="37"/>
      <c r="F232" s="65">
        <f t="shared" si="4"/>
        <v>0</v>
      </c>
    </row>
    <row r="233" spans="1:6">
      <c r="A233" s="5"/>
      <c r="B233" s="38"/>
      <c r="C233" s="36"/>
      <c r="D233" s="36"/>
      <c r="E233" s="37"/>
      <c r="F233" s="65"/>
    </row>
    <row r="234" spans="1:6" ht="57.75" customHeight="1">
      <c r="A234" s="5" t="s">
        <v>29</v>
      </c>
      <c r="B234" s="38" t="s">
        <v>176</v>
      </c>
      <c r="C234" s="36" t="s">
        <v>85</v>
      </c>
      <c r="D234" s="33">
        <v>2</v>
      </c>
      <c r="E234" s="37"/>
      <c r="F234" s="65">
        <f t="shared" si="4"/>
        <v>0</v>
      </c>
    </row>
    <row r="235" spans="1:6">
      <c r="A235" s="146"/>
      <c r="B235" s="237"/>
      <c r="C235" s="5"/>
      <c r="D235" s="146"/>
      <c r="E235" s="59"/>
      <c r="F235" s="59"/>
    </row>
    <row r="236" spans="1:6">
      <c r="A236" s="95"/>
      <c r="B236" s="25"/>
      <c r="C236" s="124"/>
      <c r="D236" s="97"/>
      <c r="E236" s="98"/>
      <c r="F236" s="98"/>
    </row>
    <row r="237" spans="1:6">
      <c r="A237" s="107"/>
      <c r="B237" s="18" t="str">
        <f>B228</f>
        <v>ELEMENT NO. 4: DOORS AND FITTINGS</v>
      </c>
      <c r="C237" s="108"/>
      <c r="D237" s="109"/>
      <c r="E237" s="110"/>
      <c r="F237" s="110"/>
    </row>
    <row r="238" spans="1:6" ht="15.75" thickBot="1">
      <c r="A238" s="185"/>
      <c r="B238" s="22" t="s">
        <v>67</v>
      </c>
      <c r="C238" s="181"/>
      <c r="D238" s="182"/>
      <c r="E238" s="183"/>
      <c r="F238" s="184">
        <f>SUM(F229:F234)</f>
        <v>0</v>
      </c>
    </row>
    <row r="239" spans="1:6" ht="16.5" customHeight="1">
      <c r="A239" s="238"/>
      <c r="B239" s="195"/>
      <c r="C239" s="196"/>
      <c r="D239" s="239"/>
      <c r="E239" s="198"/>
      <c r="F239" s="240"/>
    </row>
    <row r="240" spans="1:6" ht="16.5" customHeight="1">
      <c r="A240" s="138"/>
      <c r="B240" s="25"/>
      <c r="C240" s="96"/>
      <c r="D240" s="241"/>
      <c r="E240" s="98"/>
      <c r="F240" s="242"/>
    </row>
    <row r="241" spans="1:13">
      <c r="A241" s="95"/>
      <c r="B241" s="132" t="s">
        <v>177</v>
      </c>
      <c r="C241" s="96"/>
      <c r="D241" s="97"/>
      <c r="E241" s="98"/>
      <c r="F241" s="98"/>
    </row>
    <row r="242" spans="1:13">
      <c r="A242" s="95"/>
      <c r="B242" s="25"/>
      <c r="C242" s="96"/>
      <c r="D242" s="97"/>
      <c r="E242" s="98"/>
      <c r="F242" s="98"/>
    </row>
    <row r="243" spans="1:13" ht="45">
      <c r="A243" s="5" t="s">
        <v>31</v>
      </c>
      <c r="B243" s="10" t="s">
        <v>178</v>
      </c>
      <c r="C243" s="36" t="s">
        <v>72</v>
      </c>
      <c r="D243" s="5">
        <v>5</v>
      </c>
      <c r="E243" s="37"/>
      <c r="F243" s="65">
        <f>E243*D243</f>
        <v>0</v>
      </c>
    </row>
    <row r="244" spans="1:13">
      <c r="A244" s="5"/>
      <c r="B244" s="10"/>
      <c r="C244" s="36"/>
      <c r="D244" s="5"/>
      <c r="E244" s="37"/>
      <c r="F244" s="65"/>
    </row>
    <row r="245" spans="1:13">
      <c r="A245" s="5"/>
      <c r="B245" s="10"/>
      <c r="C245" s="36"/>
      <c r="D245" s="5"/>
      <c r="E245" s="37"/>
      <c r="F245" s="65"/>
    </row>
    <row r="246" spans="1:13">
      <c r="A246" s="95"/>
      <c r="B246" s="25"/>
      <c r="C246" s="96"/>
      <c r="D246" s="97"/>
      <c r="E246" s="98"/>
      <c r="F246" s="98"/>
    </row>
    <row r="247" spans="1:13">
      <c r="A247" s="107"/>
      <c r="B247" s="18" t="str">
        <f>B241</f>
        <v>ELEMENT NO. 5: VENT PIPE WORKS</v>
      </c>
      <c r="C247" s="108"/>
      <c r="D247" s="109"/>
      <c r="E247" s="110"/>
      <c r="F247" s="110"/>
    </row>
    <row r="248" spans="1:13" ht="15.75" thickBot="1">
      <c r="A248" s="185"/>
      <c r="B248" s="22" t="s">
        <v>67</v>
      </c>
      <c r="C248" s="181"/>
      <c r="D248" s="182"/>
      <c r="E248" s="183"/>
      <c r="F248" s="184">
        <f>SUM(F243:F244)</f>
        <v>0</v>
      </c>
    </row>
    <row r="249" spans="1:13">
      <c r="A249" s="261"/>
      <c r="B249" s="261"/>
      <c r="C249" s="261"/>
      <c r="D249" s="261"/>
      <c r="E249" s="261"/>
      <c r="F249" s="262"/>
    </row>
    <row r="250" spans="1:13">
      <c r="A250" s="259"/>
      <c r="B250" s="259"/>
      <c r="C250" s="259"/>
      <c r="D250" s="259"/>
      <c r="E250" s="259"/>
      <c r="F250" s="260"/>
    </row>
    <row r="251" spans="1:13" s="9" customFormat="1" ht="29.25" thickBot="1">
      <c r="A251" s="84" t="s">
        <v>3</v>
      </c>
      <c r="B251" s="84" t="s">
        <v>4</v>
      </c>
      <c r="C251" s="85" t="s">
        <v>5</v>
      </c>
      <c r="D251" s="84" t="s">
        <v>6</v>
      </c>
      <c r="E251" s="86" t="s">
        <v>7</v>
      </c>
      <c r="F251" s="86" t="s">
        <v>8</v>
      </c>
    </row>
    <row r="252" spans="1:13">
      <c r="A252" s="87"/>
      <c r="B252" s="106"/>
      <c r="C252" s="89"/>
      <c r="D252" s="87"/>
      <c r="E252" s="90"/>
      <c r="F252" s="90"/>
      <c r="H252" s="243"/>
      <c r="I252" s="102"/>
      <c r="J252" s="9"/>
      <c r="K252" s="9"/>
      <c r="L252" s="244"/>
      <c r="M252" s="245"/>
    </row>
    <row r="253" spans="1:13">
      <c r="A253" s="95"/>
      <c r="B253" s="57" t="s">
        <v>179</v>
      </c>
      <c r="C253" s="96"/>
      <c r="D253" s="97"/>
      <c r="E253" s="98"/>
      <c r="F253" s="98"/>
    </row>
    <row r="254" spans="1:13">
      <c r="A254" s="95"/>
      <c r="B254" s="173" t="s">
        <v>62</v>
      </c>
      <c r="C254" s="96"/>
      <c r="D254" s="97"/>
      <c r="E254" s="98"/>
      <c r="F254" s="98"/>
    </row>
    <row r="255" spans="1:13">
      <c r="A255" s="95"/>
      <c r="B255" s="173" t="s">
        <v>100</v>
      </c>
      <c r="C255" s="96"/>
      <c r="D255" s="97"/>
      <c r="E255" s="98"/>
      <c r="F255" s="98"/>
    </row>
    <row r="256" spans="1:13">
      <c r="A256" s="95"/>
      <c r="B256" s="25"/>
      <c r="C256" s="96"/>
      <c r="D256" s="97"/>
      <c r="E256" s="98"/>
      <c r="F256" s="98"/>
    </row>
    <row r="257" spans="1:6" ht="30">
      <c r="A257" s="36" t="s">
        <v>13</v>
      </c>
      <c r="B257" s="38" t="s">
        <v>180</v>
      </c>
      <c r="C257" s="36" t="s">
        <v>15</v>
      </c>
      <c r="D257" s="36">
        <v>175</v>
      </c>
      <c r="E257" s="37"/>
      <c r="F257" s="65">
        <f>E257*D257</f>
        <v>0</v>
      </c>
    </row>
    <row r="258" spans="1:6">
      <c r="A258" s="5"/>
      <c r="B258" s="13"/>
      <c r="C258" s="5"/>
      <c r="D258" s="5"/>
      <c r="E258" s="5"/>
      <c r="F258" s="65"/>
    </row>
    <row r="259" spans="1:6" ht="21" customHeight="1">
      <c r="A259" s="36" t="s">
        <v>16</v>
      </c>
      <c r="B259" s="39" t="s">
        <v>181</v>
      </c>
      <c r="C259" s="36" t="s">
        <v>15</v>
      </c>
      <c r="D259" s="36">
        <v>18</v>
      </c>
      <c r="E259" s="37"/>
      <c r="F259" s="65">
        <f t="shared" ref="F259:F267" si="5">E259*D259</f>
        <v>0</v>
      </c>
    </row>
    <row r="260" spans="1:6">
      <c r="A260" s="36"/>
      <c r="B260" s="227"/>
      <c r="C260" s="36"/>
      <c r="D260" s="5"/>
      <c r="E260" s="37"/>
      <c r="F260" s="65"/>
    </row>
    <row r="261" spans="1:6" ht="18" customHeight="1">
      <c r="A261" s="36" t="s">
        <v>19</v>
      </c>
      <c r="B261" s="39" t="s">
        <v>182</v>
      </c>
      <c r="C261" s="36" t="s">
        <v>15</v>
      </c>
      <c r="D261" s="5">
        <v>7</v>
      </c>
      <c r="E261" s="37"/>
      <c r="F261" s="65">
        <f t="shared" si="5"/>
        <v>0</v>
      </c>
    </row>
    <row r="262" spans="1:6">
      <c r="A262" s="36"/>
      <c r="B262" s="227"/>
      <c r="C262" s="5"/>
      <c r="D262" s="5"/>
      <c r="E262" s="5"/>
      <c r="F262" s="65"/>
    </row>
    <row r="263" spans="1:6" ht="21.75" customHeight="1">
      <c r="A263" s="36" t="s">
        <v>21</v>
      </c>
      <c r="B263" s="39" t="s">
        <v>183</v>
      </c>
      <c r="C263" s="36" t="s">
        <v>15</v>
      </c>
      <c r="D263" s="5">
        <v>0.8</v>
      </c>
      <c r="E263" s="64"/>
      <c r="F263" s="65">
        <f t="shared" si="5"/>
        <v>0</v>
      </c>
    </row>
    <row r="264" spans="1:6">
      <c r="A264" s="36"/>
      <c r="B264" s="227"/>
      <c r="C264" s="5"/>
      <c r="D264" s="5"/>
      <c r="E264" s="5"/>
      <c r="F264" s="65"/>
    </row>
    <row r="265" spans="1:6" ht="15" customHeight="1">
      <c r="A265" s="36" t="s">
        <v>23</v>
      </c>
      <c r="B265" s="38" t="s">
        <v>184</v>
      </c>
      <c r="C265" s="36" t="s">
        <v>54</v>
      </c>
      <c r="D265" s="36">
        <v>23</v>
      </c>
      <c r="E265" s="37"/>
      <c r="F265" s="65">
        <f t="shared" si="5"/>
        <v>0</v>
      </c>
    </row>
    <row r="266" spans="1:6" ht="12.75" customHeight="1">
      <c r="A266" s="36"/>
      <c r="B266" s="227"/>
      <c r="C266" s="36"/>
      <c r="D266" s="5"/>
      <c r="E266" s="37"/>
      <c r="F266" s="65"/>
    </row>
    <row r="267" spans="1:6" ht="30" customHeight="1">
      <c r="A267" s="36" t="s">
        <v>27</v>
      </c>
      <c r="B267" s="39" t="s">
        <v>185</v>
      </c>
      <c r="C267" s="36" t="s">
        <v>15</v>
      </c>
      <c r="D267" s="36">
        <v>175</v>
      </c>
      <c r="E267" s="37"/>
      <c r="F267" s="65">
        <f t="shared" si="5"/>
        <v>0</v>
      </c>
    </row>
    <row r="268" spans="1:6" ht="15.75" customHeight="1">
      <c r="A268" s="36"/>
      <c r="B268" s="39"/>
      <c r="C268" s="36"/>
      <c r="D268" s="36"/>
      <c r="E268" s="37"/>
      <c r="F268" s="65"/>
    </row>
    <row r="269" spans="1:6" ht="19.5" customHeight="1">
      <c r="A269" s="62" t="s">
        <v>29</v>
      </c>
      <c r="B269" s="246" t="s">
        <v>126</v>
      </c>
      <c r="C269" s="62" t="s">
        <v>104</v>
      </c>
      <c r="D269" s="62" t="s">
        <v>104</v>
      </c>
      <c r="E269" s="62"/>
      <c r="F269" s="63">
        <f>E269</f>
        <v>0</v>
      </c>
    </row>
    <row r="270" spans="1:6" ht="14.25" customHeight="1">
      <c r="A270" s="5"/>
      <c r="B270" s="207"/>
      <c r="C270" s="5"/>
      <c r="D270" s="5"/>
      <c r="E270" s="5"/>
      <c r="F270" s="64"/>
    </row>
    <row r="271" spans="1:6" ht="29.25" customHeight="1">
      <c r="A271" s="5" t="s">
        <v>31</v>
      </c>
      <c r="B271" s="10" t="s">
        <v>107</v>
      </c>
      <c r="C271" s="36" t="s">
        <v>15</v>
      </c>
      <c r="D271" s="4">
        <v>40</v>
      </c>
      <c r="E271" s="37"/>
      <c r="F271" s="65">
        <f>SUM(D271*E271)</f>
        <v>0</v>
      </c>
    </row>
    <row r="272" spans="1:6" ht="14.25" customHeight="1">
      <c r="A272" s="5"/>
      <c r="B272" s="208"/>
      <c r="C272" s="36"/>
      <c r="D272" s="5"/>
      <c r="E272" s="37"/>
      <c r="F272" s="65"/>
    </row>
    <row r="273" spans="1:6" ht="15" customHeight="1">
      <c r="A273" s="5" t="s">
        <v>33</v>
      </c>
      <c r="B273" s="208" t="s">
        <v>186</v>
      </c>
      <c r="C273" s="36" t="s">
        <v>187</v>
      </c>
      <c r="D273" s="5">
        <v>1</v>
      </c>
      <c r="E273" s="37"/>
      <c r="F273" s="65">
        <f>E273</f>
        <v>0</v>
      </c>
    </row>
    <row r="274" spans="1:6" ht="14.25" customHeight="1">
      <c r="A274" s="5"/>
      <c r="B274" s="208"/>
      <c r="C274" s="36"/>
      <c r="D274" s="5"/>
      <c r="E274" s="37"/>
      <c r="F274" s="65"/>
    </row>
    <row r="275" spans="1:6" ht="15.75" customHeight="1">
      <c r="A275" s="5" t="s">
        <v>37</v>
      </c>
      <c r="B275" s="208" t="s">
        <v>188</v>
      </c>
      <c r="C275" s="36" t="s">
        <v>187</v>
      </c>
      <c r="D275" s="5">
        <v>1</v>
      </c>
      <c r="E275" s="37"/>
      <c r="F275" s="65">
        <f>E275</f>
        <v>0</v>
      </c>
    </row>
    <row r="276" spans="1:6" ht="15" customHeight="1">
      <c r="A276" s="36"/>
      <c r="B276" s="39"/>
      <c r="C276" s="36"/>
      <c r="D276" s="36"/>
      <c r="E276" s="37"/>
      <c r="F276" s="65"/>
    </row>
    <row r="277" spans="1:6" ht="15" customHeight="1">
      <c r="A277" s="36"/>
      <c r="B277" s="39"/>
      <c r="C277" s="36"/>
      <c r="D277" s="36"/>
      <c r="E277" s="37"/>
      <c r="F277" s="65"/>
    </row>
    <row r="278" spans="1:6">
      <c r="A278" s="107"/>
      <c r="B278" s="247" t="str">
        <f>B253</f>
        <v>ELEMENT NO. 6: FINISHINGS</v>
      </c>
      <c r="C278" s="108"/>
      <c r="D278" s="109"/>
      <c r="E278" s="110"/>
      <c r="F278" s="110"/>
    </row>
    <row r="279" spans="1:6">
      <c r="A279" s="112"/>
      <c r="B279" s="248" t="s">
        <v>67</v>
      </c>
      <c r="C279" s="113"/>
      <c r="D279" s="114"/>
      <c r="E279" s="115"/>
      <c r="F279" s="116">
        <f>SUM(F254:F277)</f>
        <v>0</v>
      </c>
    </row>
    <row r="280" spans="1:6" ht="11.25" customHeight="1">
      <c r="A280" s="138"/>
      <c r="B280" s="25"/>
      <c r="C280" s="96"/>
      <c r="D280" s="97"/>
      <c r="E280" s="98"/>
      <c r="F280" s="249"/>
    </row>
    <row r="281" spans="1:6">
      <c r="A281" s="5"/>
      <c r="B281" s="250" t="s">
        <v>189</v>
      </c>
      <c r="C281" s="5"/>
      <c r="D281" s="5"/>
      <c r="E281" s="5"/>
      <c r="F281" s="12"/>
    </row>
    <row r="282" spans="1:6" ht="12" customHeight="1">
      <c r="A282" s="5"/>
      <c r="B282" s="13"/>
      <c r="C282" s="5"/>
      <c r="D282" s="5"/>
      <c r="E282" s="5"/>
      <c r="F282" s="12"/>
    </row>
    <row r="283" spans="1:6" ht="135">
      <c r="A283" s="5" t="s">
        <v>29</v>
      </c>
      <c r="B283" s="251" t="s">
        <v>109</v>
      </c>
      <c r="C283" s="36" t="s">
        <v>110</v>
      </c>
      <c r="D283" s="5">
        <v>1</v>
      </c>
      <c r="E283" s="37"/>
      <c r="F283" s="65">
        <f t="shared" ref="F283" si="6">E283*D283</f>
        <v>0</v>
      </c>
    </row>
    <row r="284" spans="1:6">
      <c r="A284" s="252"/>
      <c r="B284" s="253"/>
      <c r="C284" s="253"/>
      <c r="D284" s="253"/>
      <c r="E284" s="254"/>
      <c r="F284" s="254"/>
    </row>
    <row r="285" spans="1:6">
      <c r="A285" s="17"/>
      <c r="B285" s="18" t="str">
        <f>B281</f>
        <v>ELEMENT NO.7: POLY TANK AND FITTINGS</v>
      </c>
      <c r="C285" s="19"/>
      <c r="D285" s="19"/>
      <c r="E285" s="19"/>
      <c r="F285" s="20"/>
    </row>
    <row r="286" spans="1:6" ht="15.75" thickBot="1">
      <c r="A286" s="21"/>
      <c r="B286" s="22" t="s">
        <v>67</v>
      </c>
      <c r="C286" s="23"/>
      <c r="D286" s="23"/>
      <c r="E286" s="23"/>
      <c r="F286" s="24">
        <f>SUM(F283:F284)</f>
        <v>0</v>
      </c>
    </row>
    <row r="287" spans="1:6">
      <c r="A287" s="5"/>
      <c r="B287" s="251"/>
      <c r="C287" s="36"/>
      <c r="D287" s="5"/>
      <c r="E287" s="37"/>
      <c r="F287" s="255"/>
    </row>
    <row r="288" spans="1:6">
      <c r="A288" s="15"/>
      <c r="B288" s="11" t="s">
        <v>190</v>
      </c>
      <c r="C288" s="5"/>
      <c r="D288" s="5"/>
      <c r="E288" s="5"/>
      <c r="F288" s="16"/>
    </row>
    <row r="289" spans="1:6" ht="12" customHeight="1">
      <c r="A289" s="15"/>
      <c r="B289" s="27"/>
      <c r="C289" s="5"/>
      <c r="D289" s="5"/>
      <c r="E289" s="5"/>
      <c r="F289" s="16"/>
    </row>
    <row r="290" spans="1:6">
      <c r="A290" s="15"/>
      <c r="B290" s="27" t="s">
        <v>191</v>
      </c>
      <c r="C290" s="5" t="s">
        <v>110</v>
      </c>
      <c r="D290" s="5">
        <v>1</v>
      </c>
      <c r="E290" s="29"/>
      <c r="F290" s="65">
        <f>E290*D290</f>
        <v>0</v>
      </c>
    </row>
    <row r="291" spans="1:6">
      <c r="A291" s="15"/>
      <c r="B291" s="27" t="s">
        <v>192</v>
      </c>
      <c r="C291" s="5"/>
      <c r="D291" s="5"/>
      <c r="E291" s="29"/>
      <c r="F291" s="65"/>
    </row>
    <row r="292" spans="1:6">
      <c r="A292" s="15"/>
      <c r="B292" s="27"/>
      <c r="C292" s="5"/>
      <c r="D292" s="5"/>
      <c r="E292" s="29"/>
      <c r="F292" s="65"/>
    </row>
    <row r="293" spans="1:6">
      <c r="A293" s="15"/>
      <c r="B293" s="27" t="s">
        <v>193</v>
      </c>
      <c r="C293" s="5" t="s">
        <v>110</v>
      </c>
      <c r="D293" s="5">
        <v>1</v>
      </c>
      <c r="E293" s="29"/>
      <c r="F293" s="65">
        <f t="shared" ref="F293:F296" si="7">E293*D293</f>
        <v>0</v>
      </c>
    </row>
    <row r="294" spans="1:6">
      <c r="A294" s="15"/>
      <c r="B294" s="27" t="s">
        <v>194</v>
      </c>
      <c r="C294" s="5"/>
      <c r="D294" s="5"/>
      <c r="E294" s="29"/>
      <c r="F294" s="65"/>
    </row>
    <row r="295" spans="1:6" ht="12" customHeight="1">
      <c r="A295" s="15"/>
      <c r="B295" s="31"/>
      <c r="C295" s="5"/>
      <c r="D295" s="5"/>
      <c r="E295" s="29"/>
      <c r="F295" s="65"/>
    </row>
    <row r="296" spans="1:6">
      <c r="A296" s="15"/>
      <c r="B296" s="32" t="s">
        <v>115</v>
      </c>
      <c r="C296" s="5" t="s">
        <v>116</v>
      </c>
      <c r="D296" s="5">
        <v>1</v>
      </c>
      <c r="E296" s="29"/>
      <c r="F296" s="65">
        <f t="shared" si="7"/>
        <v>0</v>
      </c>
    </row>
    <row r="297" spans="1:6" ht="11.25" customHeight="1">
      <c r="A297" s="15"/>
      <c r="B297" s="6"/>
      <c r="C297" s="5"/>
      <c r="D297" s="5"/>
      <c r="E297" s="5"/>
      <c r="F297" s="16"/>
    </row>
    <row r="298" spans="1:6">
      <c r="A298" s="17"/>
      <c r="B298" s="18" t="s">
        <v>195</v>
      </c>
      <c r="C298" s="19"/>
      <c r="D298" s="19"/>
      <c r="E298" s="19"/>
      <c r="F298" s="20"/>
    </row>
    <row r="299" spans="1:6" ht="14.25" customHeight="1" thickBot="1">
      <c r="A299" s="21"/>
      <c r="B299" s="22" t="s">
        <v>67</v>
      </c>
      <c r="C299" s="23"/>
      <c r="D299" s="23"/>
      <c r="E299" s="23"/>
      <c r="F299" s="24">
        <f>SUM(F290:F297)</f>
        <v>0</v>
      </c>
    </row>
    <row r="300" spans="1:6">
      <c r="A300" s="274"/>
      <c r="B300" s="274"/>
      <c r="C300" s="274"/>
      <c r="D300" s="274"/>
      <c r="E300" s="274"/>
      <c r="F300" s="274"/>
    </row>
    <row r="301" spans="1:6" s="9" customFormat="1" ht="29.25" thickBot="1">
      <c r="A301" s="84" t="s">
        <v>3</v>
      </c>
      <c r="B301" s="84" t="s">
        <v>4</v>
      </c>
      <c r="C301" s="85" t="s">
        <v>5</v>
      </c>
      <c r="D301" s="84" t="s">
        <v>6</v>
      </c>
      <c r="E301" s="86" t="s">
        <v>7</v>
      </c>
      <c r="F301" s="86" t="s">
        <v>8</v>
      </c>
    </row>
    <row r="302" spans="1:6">
      <c r="A302" s="194"/>
      <c r="B302" s="195"/>
      <c r="C302" s="196"/>
      <c r="D302" s="197"/>
      <c r="E302" s="198"/>
      <c r="F302" s="198"/>
    </row>
    <row r="303" spans="1:6">
      <c r="A303" s="95"/>
      <c r="B303" s="200" t="s">
        <v>118</v>
      </c>
      <c r="C303" s="96"/>
      <c r="D303" s="97"/>
      <c r="E303" s="98"/>
      <c r="F303" s="98"/>
    </row>
    <row r="304" spans="1:6">
      <c r="A304" s="95"/>
      <c r="B304" s="25"/>
      <c r="C304" s="96"/>
      <c r="D304" s="97"/>
      <c r="E304" s="98"/>
      <c r="F304" s="98"/>
    </row>
    <row r="305" spans="1:6" ht="16.5" customHeight="1">
      <c r="A305" s="95">
        <v>1</v>
      </c>
      <c r="B305" s="25" t="str">
        <f>B51</f>
        <v>ELEMENT NO. 1:  SUBSTRUCTURES</v>
      </c>
      <c r="C305" s="96" t="s">
        <v>85</v>
      </c>
      <c r="D305" s="97">
        <v>1</v>
      </c>
      <c r="E305" s="98">
        <f>F147</f>
        <v>0</v>
      </c>
      <c r="F305" s="98">
        <f>E305*D305</f>
        <v>0</v>
      </c>
    </row>
    <row r="306" spans="1:6">
      <c r="A306" s="95"/>
      <c r="B306" s="25"/>
      <c r="C306" s="96"/>
      <c r="D306" s="97"/>
      <c r="E306" s="98"/>
      <c r="F306" s="98"/>
    </row>
    <row r="307" spans="1:6">
      <c r="A307" s="95">
        <v>2</v>
      </c>
      <c r="B307" s="25" t="str">
        <f>B152</f>
        <v>ELEMENT NO. 2 SUPERSTRUCTURE</v>
      </c>
      <c r="C307" s="96" t="s">
        <v>85</v>
      </c>
      <c r="D307" s="97">
        <v>1</v>
      </c>
      <c r="E307" s="98">
        <f>F201</f>
        <v>0</v>
      </c>
      <c r="F307" s="98">
        <f t="shared" ref="F307:F319" si="8">E307*D307</f>
        <v>0</v>
      </c>
    </row>
    <row r="308" spans="1:6">
      <c r="A308" s="95"/>
      <c r="B308" s="25"/>
      <c r="C308" s="96"/>
      <c r="D308" s="97"/>
      <c r="E308" s="98"/>
      <c r="F308" s="98"/>
    </row>
    <row r="309" spans="1:6">
      <c r="A309" s="95">
        <v>3</v>
      </c>
      <c r="B309" s="25" t="str">
        <f>B206</f>
        <v>ELEMENT NO. 3: ROOFING</v>
      </c>
      <c r="C309" s="96" t="s">
        <v>85</v>
      </c>
      <c r="D309" s="97">
        <v>1</v>
      </c>
      <c r="E309" s="98">
        <f>F225</f>
        <v>0</v>
      </c>
      <c r="F309" s="98">
        <f t="shared" si="8"/>
        <v>0</v>
      </c>
    </row>
    <row r="310" spans="1:6">
      <c r="A310" s="95"/>
      <c r="B310" s="25"/>
      <c r="C310" s="96"/>
      <c r="D310" s="97"/>
      <c r="E310" s="98"/>
      <c r="F310" s="98"/>
    </row>
    <row r="311" spans="1:6">
      <c r="A311" s="95">
        <v>4</v>
      </c>
      <c r="B311" s="25" t="str">
        <f>B228</f>
        <v>ELEMENT NO. 4: DOORS AND FITTINGS</v>
      </c>
      <c r="C311" s="96" t="s">
        <v>85</v>
      </c>
      <c r="D311" s="97">
        <v>1</v>
      </c>
      <c r="E311" s="98">
        <f>F238</f>
        <v>0</v>
      </c>
      <c r="F311" s="98">
        <f t="shared" si="8"/>
        <v>0</v>
      </c>
    </row>
    <row r="312" spans="1:6">
      <c r="A312" s="95"/>
      <c r="B312" s="25"/>
      <c r="C312" s="96"/>
      <c r="D312" s="97"/>
      <c r="E312" s="98"/>
      <c r="F312" s="98"/>
    </row>
    <row r="313" spans="1:6" ht="20.25" customHeight="1">
      <c r="A313" s="95">
        <v>5</v>
      </c>
      <c r="B313" s="25" t="str">
        <f>B241</f>
        <v>ELEMENT NO. 5: VENT PIPE WORKS</v>
      </c>
      <c r="C313" s="96" t="s">
        <v>85</v>
      </c>
      <c r="D313" s="97">
        <v>1</v>
      </c>
      <c r="E313" s="98">
        <f>F248</f>
        <v>0</v>
      </c>
      <c r="F313" s="98">
        <f t="shared" si="8"/>
        <v>0</v>
      </c>
    </row>
    <row r="314" spans="1:6" ht="15.75" customHeight="1">
      <c r="A314" s="95"/>
      <c r="B314" s="25"/>
      <c r="C314" s="96"/>
      <c r="D314" s="97"/>
      <c r="E314" s="98"/>
      <c r="F314" s="98"/>
    </row>
    <row r="315" spans="1:6">
      <c r="A315" s="95">
        <v>6</v>
      </c>
      <c r="B315" s="25" t="str">
        <f>B253</f>
        <v>ELEMENT NO. 6: FINISHINGS</v>
      </c>
      <c r="C315" s="96" t="s">
        <v>85</v>
      </c>
      <c r="D315" s="97">
        <v>1</v>
      </c>
      <c r="E315" s="98">
        <f>F279</f>
        <v>0</v>
      </c>
      <c r="F315" s="98">
        <f t="shared" si="8"/>
        <v>0</v>
      </c>
    </row>
    <row r="316" spans="1:6">
      <c r="A316" s="95"/>
      <c r="B316" s="25"/>
      <c r="C316" s="96"/>
      <c r="D316" s="97"/>
      <c r="E316" s="98"/>
      <c r="F316" s="98"/>
    </row>
    <row r="317" spans="1:6">
      <c r="A317" s="95">
        <v>7</v>
      </c>
      <c r="B317" s="25" t="str">
        <f>B285</f>
        <v>ELEMENT NO.7: POLY TANK AND FITTINGS</v>
      </c>
      <c r="C317" s="96" t="s">
        <v>85</v>
      </c>
      <c r="D317" s="97">
        <v>1</v>
      </c>
      <c r="E317" s="98">
        <f>F286</f>
        <v>0</v>
      </c>
      <c r="F317" s="98">
        <f t="shared" si="8"/>
        <v>0</v>
      </c>
    </row>
    <row r="318" spans="1:6">
      <c r="A318" s="95"/>
      <c r="B318" s="25"/>
      <c r="C318" s="96"/>
      <c r="D318" s="97"/>
      <c r="E318" s="98"/>
      <c r="F318" s="98"/>
    </row>
    <row r="319" spans="1:6">
      <c r="A319" s="95">
        <v>8</v>
      </c>
      <c r="B319" s="25" t="str">
        <f>B298</f>
        <v>ELEMENT NO. 8: PRELIMINARIES</v>
      </c>
      <c r="C319" s="96" t="s">
        <v>85</v>
      </c>
      <c r="D319" s="97">
        <v>1</v>
      </c>
      <c r="E319" s="98">
        <f>F299</f>
        <v>0</v>
      </c>
      <c r="F319" s="98">
        <f t="shared" si="8"/>
        <v>0</v>
      </c>
    </row>
    <row r="320" spans="1:6" ht="15.75" thickBot="1">
      <c r="A320" s="95"/>
      <c r="B320" s="25"/>
      <c r="C320" s="96"/>
      <c r="D320" s="97"/>
      <c r="E320" s="98"/>
      <c r="F320" s="98"/>
    </row>
    <row r="321" spans="1:6" ht="15.75" thickBot="1">
      <c r="A321" s="201"/>
      <c r="B321" s="202" t="s">
        <v>196</v>
      </c>
      <c r="C321" s="203"/>
      <c r="D321" s="204"/>
      <c r="E321" s="205"/>
      <c r="F321" s="256">
        <f>SUM(F304:F320)</f>
        <v>0</v>
      </c>
    </row>
    <row r="322" spans="1:6">
      <c r="A322" s="83"/>
      <c r="B322" s="1"/>
      <c r="C322" s="83"/>
      <c r="D322" s="83"/>
      <c r="E322" s="70"/>
      <c r="F322" s="70"/>
    </row>
    <row r="323" spans="1:6">
      <c r="A323" s="83"/>
      <c r="B323" s="1"/>
      <c r="C323" s="83"/>
      <c r="D323" s="83"/>
      <c r="E323" s="70"/>
      <c r="F323" s="70"/>
    </row>
    <row r="324" spans="1:6">
      <c r="A324" s="83"/>
      <c r="B324" s="1"/>
      <c r="C324" s="83"/>
      <c r="D324" s="83"/>
      <c r="E324" s="70"/>
      <c r="F324" s="70"/>
    </row>
    <row r="325" spans="1:6">
      <c r="A325" s="83"/>
      <c r="B325" s="1"/>
      <c r="C325" s="83"/>
      <c r="D325" s="83"/>
      <c r="E325" s="70"/>
      <c r="F325" s="70"/>
    </row>
    <row r="326" spans="1:6">
      <c r="A326" s="83"/>
      <c r="B326" s="1"/>
      <c r="C326" s="83"/>
      <c r="D326" s="83"/>
      <c r="E326" s="70"/>
      <c r="F326" s="70"/>
    </row>
    <row r="327" spans="1:6">
      <c r="A327" s="83"/>
      <c r="B327" s="1"/>
      <c r="C327" s="83"/>
      <c r="D327" s="83"/>
      <c r="E327" s="70"/>
      <c r="F327" s="70"/>
    </row>
    <row r="328" spans="1:6">
      <c r="A328" s="83"/>
      <c r="B328" s="73"/>
      <c r="C328" s="83"/>
      <c r="D328" s="83"/>
      <c r="E328" s="70"/>
      <c r="F328" s="70"/>
    </row>
    <row r="329" spans="1:6">
      <c r="A329" s="83"/>
      <c r="B329" s="1"/>
      <c r="C329" s="83"/>
      <c r="D329" s="83"/>
      <c r="E329" s="70"/>
      <c r="F329" s="70"/>
    </row>
    <row r="330" spans="1:6">
      <c r="A330" s="83"/>
      <c r="B330" s="1"/>
      <c r="C330" s="83"/>
      <c r="D330" s="83"/>
      <c r="E330" s="70"/>
      <c r="F330" s="70"/>
    </row>
    <row r="331" spans="1:6">
      <c r="A331" s="83"/>
      <c r="B331" s="1"/>
      <c r="C331" s="83"/>
      <c r="D331" s="83"/>
      <c r="E331" s="70"/>
      <c r="F331" s="70"/>
    </row>
    <row r="332" spans="1:6">
      <c r="A332" s="83"/>
      <c r="B332" s="1"/>
      <c r="C332" s="83"/>
      <c r="D332" s="83"/>
      <c r="E332" s="70"/>
      <c r="F332" s="70"/>
    </row>
    <row r="333" spans="1:6">
      <c r="A333" s="83"/>
    </row>
  </sheetData>
  <mergeCells count="12">
    <mergeCell ref="A18:F18"/>
    <mergeCell ref="A300:F300"/>
    <mergeCell ref="A47:F47"/>
    <mergeCell ref="A48:F48"/>
    <mergeCell ref="A99:F99"/>
    <mergeCell ref="A100:F100"/>
    <mergeCell ref="A148:F148"/>
    <mergeCell ref="A149:F149"/>
    <mergeCell ref="A202:F202"/>
    <mergeCell ref="A203:F203"/>
    <mergeCell ref="A249:F249"/>
    <mergeCell ref="A250:F250"/>
  </mergeCells>
  <pageMargins left="0.9" right="0.7" top="0.85" bottom="0.75" header="0.3" footer="0.3"/>
  <pageSetup paperSize="9" scale="74" orientation="portrait" r:id="rId1"/>
  <headerFooter>
    <oddFooter>&amp;CBill of Quantities 4 seater KVIP latrine</oddFooter>
  </headerFooter>
  <rowBreaks count="6" manualBreakCount="6">
    <brk id="47" max="16383" man="1"/>
    <brk id="99" max="16383" man="1"/>
    <brk id="148" max="16383" man="1"/>
    <brk id="202" max="16383" man="1"/>
    <brk id="249" max="16383" man="1"/>
    <brk id="29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zoomScaleNormal="100" workbookViewId="0">
      <selection activeCell="C3" sqref="C3"/>
    </sheetView>
  </sheetViews>
  <sheetFormatPr defaultRowHeight="15"/>
  <cols>
    <col min="1" max="1" width="6.85546875" style="42" bestFit="1" customWidth="1"/>
    <col min="2" max="2" width="58.42578125" style="42" bestFit="1" customWidth="1"/>
    <col min="3" max="3" width="15.42578125" style="42" customWidth="1"/>
    <col min="4" max="16384" width="9.140625" style="42"/>
  </cols>
  <sheetData>
    <row r="1" spans="1:3" ht="19.5" thickBot="1">
      <c r="A1" s="293" t="s">
        <v>197</v>
      </c>
      <c r="B1" s="293"/>
      <c r="C1" s="293"/>
    </row>
    <row r="2" spans="1:3" s="9" customFormat="1" ht="29.25" thickBot="1">
      <c r="A2" s="45" t="s">
        <v>3</v>
      </c>
      <c r="B2" s="48" t="s">
        <v>4</v>
      </c>
      <c r="C2" s="49" t="s">
        <v>8</v>
      </c>
    </row>
    <row r="3" spans="1:3">
      <c r="A3" s="46" t="s">
        <v>13</v>
      </c>
      <c r="B3" s="42" t="str">
        <f>'2-Seater KVIP BoQ'!B279</f>
        <v>TOTAL FOR 2-SEATER LATRINES</v>
      </c>
      <c r="C3" s="50">
        <f>'2-Seater KVIP BoQ'!F279</f>
        <v>0</v>
      </c>
    </row>
    <row r="4" spans="1:3">
      <c r="A4" s="46"/>
      <c r="C4" s="51"/>
    </row>
    <row r="5" spans="1:3">
      <c r="A5" s="46" t="s">
        <v>16</v>
      </c>
      <c r="B5" s="42" t="str">
        <f>'4-Seater KVIP BoQ'!B321</f>
        <v>TOTAL FOR 4-SEATER LATRINES</v>
      </c>
      <c r="C5" s="50">
        <f>'4-Seater KVIP BoQ'!F321</f>
        <v>0</v>
      </c>
    </row>
    <row r="6" spans="1:3">
      <c r="A6" s="46"/>
      <c r="C6" s="51"/>
    </row>
    <row r="7" spans="1:3">
      <c r="A7" s="46" t="s">
        <v>19</v>
      </c>
      <c r="B7" s="42" t="s">
        <v>198</v>
      </c>
      <c r="C7" s="50">
        <f>SUM(C3:C6)</f>
        <v>0</v>
      </c>
    </row>
    <row r="8" spans="1:3">
      <c r="A8" s="46"/>
      <c r="C8" s="51"/>
    </row>
    <row r="9" spans="1:3" ht="15.75" thickBot="1">
      <c r="A9" s="47" t="s">
        <v>199</v>
      </c>
      <c r="B9" s="44" t="s">
        <v>200</v>
      </c>
      <c r="C9" s="52">
        <f>C7*0.05</f>
        <v>0</v>
      </c>
    </row>
    <row r="10" spans="1:3" ht="15.75" thickBot="1">
      <c r="C10" s="43"/>
    </row>
    <row r="11" spans="1:3" ht="21.75" customHeight="1" thickBot="1">
      <c r="B11" s="54" t="s">
        <v>201</v>
      </c>
      <c r="C11" s="53">
        <f>C7+C9</f>
        <v>0</v>
      </c>
    </row>
    <row r="12" spans="1:3">
      <c r="C12" s="43"/>
    </row>
    <row r="13" spans="1:3">
      <c r="C13" s="43"/>
    </row>
    <row r="14" spans="1:3">
      <c r="C14" s="43"/>
    </row>
    <row r="15" spans="1:3">
      <c r="C15" s="43"/>
    </row>
    <row r="16" spans="1:3">
      <c r="C16" s="43"/>
    </row>
    <row r="17" spans="3:3">
      <c r="C17" s="43"/>
    </row>
    <row r="18" spans="3:3">
      <c r="C18" s="43"/>
    </row>
    <row r="19" spans="3:3">
      <c r="C19" s="43"/>
    </row>
    <row r="20" spans="3:3">
      <c r="C20" s="43"/>
    </row>
    <row r="21" spans="3:3">
      <c r="C21" s="43"/>
    </row>
    <row r="22" spans="3:3">
      <c r="C22" s="43"/>
    </row>
    <row r="23" spans="3:3">
      <c r="C23" s="43"/>
    </row>
    <row r="24" spans="3:3">
      <c r="C24" s="43"/>
    </row>
    <row r="25" spans="3:3">
      <c r="C25" s="43"/>
    </row>
    <row r="26" spans="3:3">
      <c r="C26" s="43"/>
    </row>
  </sheetData>
  <mergeCells count="1">
    <mergeCell ref="A1:C1"/>
  </mergeCells>
  <pageMargins left="0.86" right="0.7" top="0.75" bottom="0.75" header="0.3" footer="0.3"/>
  <pageSetup paperSize="9" orientation="portrait" verticalDpi="0" r:id="rId1"/>
  <headerFooter>
    <oddFooter>&amp;CSUMMARY OF BILLS - LOT1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C28B28A445448908854D5927C39E4" ma:contentTypeVersion="19" ma:contentTypeDescription="Create a new document." ma:contentTypeScope="" ma:versionID="c5c7ecc206d24f26b9da0a041d93fd11">
  <xsd:schema xmlns:xsd="http://www.w3.org/2001/XMLSchema" xmlns:xs="http://www.w3.org/2001/XMLSchema" xmlns:p="http://schemas.microsoft.com/office/2006/metadata/properties" xmlns:ns2="842ae483-d403-464b-b057-2e3e2960b405" xmlns:ns3="df7a84cd-31f9-4ef8-8346-8d7189ad4c7a" xmlns:ns4="b2594ab3-d42a-4e76-bde3-98c81b560ae9" targetNamespace="http://schemas.microsoft.com/office/2006/metadata/properties" ma:root="true" ma:fieldsID="423b68136083105b47a0eecf23119e8a" ns2:_="" ns3:_="" ns4:_="">
    <xsd:import namespace="842ae483-d403-464b-b057-2e3e2960b405"/>
    <xsd:import namespace="df7a84cd-31f9-4ef8-8346-8d7189ad4c7a"/>
    <xsd:import namespace="b2594ab3-d42a-4e76-bde3-98c81b560a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Role" minOccurs="0"/>
                <xsd:element ref="ns2:Relevanc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ae483-d403-464b-b057-2e3e2960b4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element name="Role" ma:index="24" nillable="true" ma:displayName="Role" ma:description="Organization by role" ma:format="Dropdown" ma:internalName="Role">
      <xsd:complexType>
        <xsd:complexContent>
          <xsd:extension base="dms:MultiChoice">
            <xsd:sequence>
              <xsd:element name="Value" maxOccurs="unbounded" minOccurs="0" nillable="true">
                <xsd:simpleType>
                  <xsd:restriction base="dms:Choice">
                    <xsd:enumeration value="PM"/>
                    <xsd:enumeration value="Developer"/>
                    <xsd:enumeration value="Email"/>
                    <xsd:enumeration value="Content"/>
                    <xsd:enumeration value="Metrics"/>
                    <xsd:enumeration value="UX/UI"/>
                    <xsd:enumeration value="All"/>
                  </xsd:restriction>
                </xsd:simpleType>
              </xsd:element>
            </xsd:sequence>
          </xsd:extension>
        </xsd:complexContent>
      </xsd:complexType>
    </xsd:element>
    <xsd:element name="Relevance" ma:index="25" nillable="true" ma:displayName="Relevance" ma:description="Select instances where this documentation is relevant" ma:format="Dropdown" ma:internalName="Relevance">
      <xsd:complexType>
        <xsd:complexContent>
          <xsd:extension base="dms:MultiChoice">
            <xsd:sequence>
              <xsd:element name="Value" maxOccurs="unbounded" minOccurs="0" nillable="true">
                <xsd:simpleType>
                  <xsd:restriction base="dms:Choice">
                    <xsd:enumeration value="Onboarding"/>
                    <xsd:enumeration value="Training"/>
                    <xsd:enumeration value="Archived"/>
                  </xsd:restriction>
                </xsd:simpleType>
              </xsd:element>
            </xsd:sequence>
          </xsd:extension>
        </xsd:complexContent>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7a84cd-31f9-4ef8-8346-8d7189ad4c7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2871f2f-ceab-4694-a5cd-ae6e3864f03b}" ma:internalName="TaxCatchAll" ma:showField="CatchAllData" ma:web="df7a84cd-31f9-4ef8-8346-8d7189ad4c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594ab3-d42a-4e76-bde3-98c81b560ae9" xsi:nil="true"/>
    <lcf76f155ced4ddcb4097134ff3c332f xmlns="842ae483-d403-464b-b057-2e3e2960b405">
      <Terms xmlns="http://schemas.microsoft.com/office/infopath/2007/PartnerControls"/>
    </lcf76f155ced4ddcb4097134ff3c332f>
    <Relevance xmlns="842ae483-d403-464b-b057-2e3e2960b405" xsi:nil="true"/>
    <Role xmlns="842ae483-d403-464b-b057-2e3e2960b405" xsi:nil="true"/>
  </documentManagement>
</p:properties>
</file>

<file path=customXml/itemProps1.xml><?xml version="1.0" encoding="utf-8"?>
<ds:datastoreItem xmlns:ds="http://schemas.openxmlformats.org/officeDocument/2006/customXml" ds:itemID="{47925EA1-0190-44C6-9476-380265C1290F}"/>
</file>

<file path=customXml/itemProps2.xml><?xml version="1.0" encoding="utf-8"?>
<ds:datastoreItem xmlns:ds="http://schemas.openxmlformats.org/officeDocument/2006/customXml" ds:itemID="{0E5EB139-3D18-4AD4-98C8-6B75D92FCAC3}"/>
</file>

<file path=customXml/itemProps3.xml><?xml version="1.0" encoding="utf-8"?>
<ds:datastoreItem xmlns:ds="http://schemas.openxmlformats.org/officeDocument/2006/customXml" ds:itemID="{09143BBA-F815-4341-BE0B-E405CA84A1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`Festus Fofie</dc:creator>
  <cp:keywords/>
  <dc:description/>
  <cp:lastModifiedBy/>
  <cp:revision/>
  <dcterms:created xsi:type="dcterms:W3CDTF">2018-03-27T11:22:53Z</dcterms:created>
  <dcterms:modified xsi:type="dcterms:W3CDTF">2023-11-03T18:47:55Z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0x010100DBAC28B28A445448908854D5927C39E4</vt:lpwstr>
  </property>
  <property fmtid="{D5CDD505-2E9C-101B-9397-08002B2CF9AE}" pid="3" name="MediaServiceImageTags">
    <vt:lpwstr/>
  </property>
</Properties>
</file>