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sorg.sharepoint.com/sites/TM-WINS/Shared Documents/General/Drinking water/"/>
    </mc:Choice>
  </mc:AlternateContent>
  <xr:revisionPtr revIDLastSave="0" documentId="8_{C1ACF0C4-A678-49CA-BA76-7B9185C6A25E}" xr6:coauthVersionLast="47" xr6:coauthVersionMax="47" xr10:uidLastSave="{00000000-0000-0000-0000-000000000000}"/>
  <bookViews>
    <workbookView xWindow="-120" yWindow="-16320" windowWidth="29040" windowHeight="16440" firstSheet="1" activeTab="1" xr2:uid="{00000000-000D-0000-FFFF-FFFF00000000}"/>
  </bookViews>
  <sheets>
    <sheet name="DASHBOARD" sheetId="5" r:id="rId1"/>
    <sheet name="Details" sheetId="6" r:id="rId2"/>
  </sheets>
  <definedNames>
    <definedName name="_xlnm.Print_Area" localSheetId="0">DASHBOARD!$A$1:$H$37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6" l="1"/>
  <c r="AU33" i="6"/>
  <c r="AT33" i="6"/>
  <c r="AS33" i="6"/>
  <c r="R33" i="6"/>
  <c r="AU32" i="6"/>
  <c r="AT32" i="6"/>
  <c r="AS32" i="6"/>
  <c r="R32" i="6"/>
  <c r="AU31" i="6"/>
  <c r="AT31" i="6"/>
  <c r="AS31" i="6"/>
  <c r="R31" i="6"/>
  <c r="AU30" i="6"/>
  <c r="AT30" i="6"/>
  <c r="AS30" i="6"/>
  <c r="R30" i="6"/>
  <c r="AU29" i="6"/>
  <c r="AT29" i="6"/>
  <c r="AS29" i="6"/>
  <c r="R29" i="6"/>
  <c r="AU28" i="6"/>
  <c r="AT28" i="6"/>
  <c r="AS28" i="6"/>
  <c r="R28" i="6"/>
  <c r="AU27" i="6"/>
  <c r="AT27" i="6"/>
  <c r="AS27" i="6"/>
  <c r="R27" i="6"/>
  <c r="AU26" i="6"/>
  <c r="AT26" i="6"/>
  <c r="AS26" i="6"/>
  <c r="R26" i="6"/>
  <c r="AU25" i="6"/>
  <c r="AT25" i="6"/>
  <c r="AS25" i="6"/>
  <c r="R25" i="6"/>
  <c r="AU24" i="6"/>
  <c r="AT24" i="6"/>
  <c r="AS24" i="6"/>
  <c r="R24" i="6"/>
  <c r="AU23" i="6"/>
  <c r="AT23" i="6"/>
  <c r="AS23" i="6"/>
  <c r="R23" i="6"/>
  <c r="AU22" i="6"/>
  <c r="AT22" i="6"/>
  <c r="AS22" i="6"/>
  <c r="R22" i="6"/>
  <c r="AU21" i="6"/>
  <c r="AT21" i="6"/>
  <c r="AS21" i="6"/>
  <c r="R21" i="6"/>
  <c r="AU20" i="6"/>
  <c r="AT20" i="6"/>
  <c r="AS20" i="6"/>
  <c r="R20" i="6"/>
  <c r="AU19" i="6"/>
  <c r="AT19" i="6"/>
  <c r="AS19" i="6"/>
  <c r="R19" i="6"/>
  <c r="AU18" i="6"/>
  <c r="AT18" i="6"/>
  <c r="AS18" i="6"/>
  <c r="R18" i="6"/>
  <c r="AU17" i="6"/>
  <c r="AT17" i="6"/>
  <c r="AS17" i="6"/>
  <c r="R17" i="6"/>
  <c r="AU16" i="6"/>
  <c r="AT16" i="6"/>
  <c r="AS16" i="6"/>
  <c r="R16" i="6"/>
  <c r="AU15" i="6"/>
  <c r="AT15" i="6"/>
  <c r="AS15" i="6"/>
  <c r="R15" i="6"/>
  <c r="AU14" i="6"/>
  <c r="AT14" i="6"/>
  <c r="AS14" i="6"/>
  <c r="R14" i="6"/>
  <c r="AU13" i="6"/>
  <c r="AT13" i="6"/>
  <c r="AS13" i="6"/>
  <c r="R13" i="6"/>
  <c r="AU12" i="6"/>
  <c r="AT12" i="6"/>
  <c r="AS12" i="6"/>
  <c r="R12" i="6"/>
  <c r="AU11" i="6"/>
  <c r="AT11" i="6"/>
  <c r="AS11" i="6"/>
  <c r="R11" i="6"/>
  <c r="AU10" i="6"/>
  <c r="AT10" i="6"/>
  <c r="AS10" i="6"/>
  <c r="R10" i="6"/>
  <c r="AU9" i="6"/>
  <c r="AT9" i="6"/>
  <c r="AS9" i="6"/>
  <c r="R9" i="6"/>
  <c r="A6" i="6"/>
  <c r="A5" i="6"/>
  <c r="B4" i="6"/>
  <c r="E3" i="6"/>
  <c r="B3" i="6"/>
  <c r="AT34" i="6" l="1"/>
  <c r="C10" i="5" s="1"/>
  <c r="AS34" i="6"/>
  <c r="C9" i="5" s="1"/>
  <c r="AU34" i="6"/>
  <c r="C11" i="5" s="1"/>
</calcChain>
</file>

<file path=xl/sharedStrings.xml><?xml version="1.0" encoding="utf-8"?>
<sst xmlns="http://schemas.openxmlformats.org/spreadsheetml/2006/main" count="241" uniqueCount="75">
  <si>
    <t>ICOWASH PROJECT</t>
  </si>
  <si>
    <t xml:space="preserve">Report #: </t>
  </si>
  <si>
    <t xml:space="preserve">LOT 1: </t>
  </si>
  <si>
    <t xml:space="preserve">DATE:                                             PREPARED BY:                                                            </t>
  </si>
  <si>
    <t xml:space="preserve">Progress of total work done
Progress of TOTAL work done
</t>
  </si>
  <si>
    <t>Total Rate of completion</t>
  </si>
  <si>
    <t>Total Ongoing</t>
  </si>
  <si>
    <t>Total Not Started</t>
  </si>
  <si>
    <t xml:space="preserve">Notes: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</si>
  <si>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S/N</t>
  </si>
  <si>
    <t>District</t>
  </si>
  <si>
    <t>Community</t>
  </si>
  <si>
    <t>Name of Institution</t>
  </si>
  <si>
    <t>Facility</t>
  </si>
  <si>
    <t>Number of facilities</t>
  </si>
  <si>
    <t>GPS Coordinates</t>
  </si>
  <si>
    <t>Hydrogeological Investigations</t>
  </si>
  <si>
    <t>Drilling and construction</t>
  </si>
  <si>
    <t>Pumping test</t>
  </si>
  <si>
    <t>Water Quality</t>
  </si>
  <si>
    <t>Platform construction</t>
  </si>
  <si>
    <t>Pump installation, disinfection and caretaker training</t>
  </si>
  <si>
    <t>Total % Completed</t>
  </si>
  <si>
    <t>Total % Ongoing</t>
  </si>
  <si>
    <t>Total % Not started</t>
  </si>
  <si>
    <t>Latitude</t>
  </si>
  <si>
    <t>Longitude</t>
  </si>
  <si>
    <t>Status</t>
  </si>
  <si>
    <t>Start date</t>
  </si>
  <si>
    <t>End date</t>
  </si>
  <si>
    <t>Comments</t>
  </si>
  <si>
    <t>Overburden (m)</t>
  </si>
  <si>
    <t>Hard rock (m)</t>
  </si>
  <si>
    <t>Total Depth (m)</t>
  </si>
  <si>
    <t>Airlift yield (l/min)</t>
  </si>
  <si>
    <t>Screen sections (m)</t>
  </si>
  <si>
    <t>Screen length (m)</t>
  </si>
  <si>
    <t>Plain length (m)</t>
  </si>
  <si>
    <t>Borehole Status (Wet, Marginal, Dry)</t>
  </si>
  <si>
    <t>Pump Setting (m)</t>
  </si>
  <si>
    <t xml:space="preserve"> Static Water Level (m)</t>
  </si>
  <si>
    <t>Pumping Test Yield (l/min)</t>
  </si>
  <si>
    <t>Dynamic Water Level after 6 hours pumping (m)</t>
  </si>
  <si>
    <t>Recovery depth after 3 hours (m)</t>
  </si>
  <si>
    <t>Hand pump type</t>
  </si>
  <si>
    <t>1</t>
  </si>
  <si>
    <t>Completed</t>
  </si>
  <si>
    <t>completed</t>
  </si>
  <si>
    <t>Not started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</si>
  <si>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</si>
  <si>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</si>
  <si>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</si>
  <si>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</si>
  <si>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</si>
  <si>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</si>
  <si>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</si>
  <si>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</si>
  <si>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</si>
  <si>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</si>
  <si>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</si>
  <si>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</si>
  <si>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</si>
  <si>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</si>
  <si>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</si>
  <si>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</si>
  <si>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</si>
  <si>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</si>
  <si>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</si>
  <si>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</si>
  <si>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</si>
  <si>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</si>
  <si>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</si>
  <si>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</si>
  <si>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TOTAL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</si>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</sst>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Black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9" fontId="0" fillId="6" borderId="0" xfId="0" applyNumberFormat="1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9" fontId="3" fillId="7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1"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1">
                    <a:lumMod val="75000"/>
                  </a:schemeClr>
                </a:solidFill>
              </a:rPr>
              <a:t>Progress of TOTAL</a:t>
            </a:r>
            <a:r>
              <a:rPr lang="en-US" baseline="0">
                <a:solidFill>
                  <a:schemeClr val="accent1">
                    <a:lumMod val="75000"/>
                  </a:schemeClr>
                </a:solidFill>
              </a:rPr>
              <a:t> </a:t>
            </a:r>
            <a:r>
              <a:rPr lang="en-US">
                <a:solidFill>
                  <a:schemeClr val="accent1">
                    <a:lumMod val="75000"/>
                  </a:schemeClr>
                </a:solidFill>
              </a:rPr>
              <a:t>work done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920669291338584"/>
          <c:y val="0.15258967629046369"/>
          <c:w val="0.45325349956255462"/>
          <c:h val="0.75542249927092442"/>
        </c:manualLayout>
      </c:layout>
      <c:doughnutChart>
        <c:varyColors val="1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F61-44E7-84FD-43A0D438C7D2}"/>
              </c:ext>
            </c:extLst>
          </c:dPt>
          <c:dPt>
            <c:idx val="1"/>
            <c:bubble3D val="0"/>
            <c:spPr>
              <a:pattFill prst="pct40">
                <a:fgClr>
                  <a:srgbClr val="FFFF00"/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F61-44E7-84FD-43A0D438C7D2}"/>
              </c:ext>
            </c:extLst>
          </c:dPt>
          <c:dPt>
            <c:idx val="2"/>
            <c:bubble3D val="0"/>
            <c:spPr>
              <a:pattFill prst="trellis">
                <a:fgClr>
                  <a:srgbClr val="FF0000"/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F32-44F2-BC9C-A2711DD012F2}"/>
              </c:ext>
            </c:extLst>
          </c:dPt>
          <c:dLbls>
            <c:dLbl>
              <c:idx val="0"/>
              <c:layout>
                <c:manualLayout>
                  <c:x val="-0.11497138635471131"/>
                  <c:y val="0.126467398811990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0874851-5112-4B7C-993D-6D337222B1D4}" type="PERCENTAGE">
                      <a:rPr lang="en-US" sz="2800">
                        <a:solidFill>
                          <a:schemeClr val="accent6"/>
                        </a:solidFill>
                      </a:rPr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95499123990576"/>
                      <c:h val="0.23141221930592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F61-44E7-84FD-43A0D438C7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8C2762A-DE15-4114-B57E-98138E5F7ABD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F61-44E7-84FD-43A0D438C7D2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9ACEF7-3AFC-40D9-944A-BE8D07FBEAAF}" type="PERCENTAG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F32-44F2-BC9C-A2711DD01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DASHBOARD!$A$9:$A$11</c:f>
              <c:strCache>
                <c:ptCount val="3"/>
                <c:pt idx="0">
                  <c:v>Total Rate of completion</c:v>
                </c:pt>
                <c:pt idx="1">
                  <c:v>Total Ongoing</c:v>
                </c:pt>
                <c:pt idx="2">
                  <c:v>Total Not Started</c:v>
                </c:pt>
              </c:strCache>
            </c:strRef>
          </c:cat>
          <c:val>
            <c:numRef>
              <c:f>DASHBOARD!$C$9:$C$11</c:f>
              <c:numCache>
                <c:formatCode>0%</c:formatCode>
                <c:ptCount val="3"/>
                <c:pt idx="0">
                  <c:v>0.3333333333333332</c:v>
                </c:pt>
                <c:pt idx="1">
                  <c:v>0</c:v>
                </c:pt>
                <c:pt idx="2">
                  <c:v>0.66666666666666641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1-44E7-84FD-43A0D438C7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76200</xdr:rowOff>
    </xdr:from>
    <xdr:to>
      <xdr:col>7</xdr:col>
      <xdr:colOff>609599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2B61C1-349A-4686-858C-186512F082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44450</xdr:colOff>
      <xdr:row>0</xdr:row>
      <xdr:rowOff>142875</xdr:rowOff>
    </xdr:from>
    <xdr:to>
      <xdr:col>0</xdr:col>
      <xdr:colOff>1196110</xdr:colOff>
      <xdr:row>3</xdr:row>
      <xdr:rowOff>73024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346C73-BD1D-4656-9C08-A6A94B62A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142875"/>
          <a:ext cx="1145310" cy="638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117172</xdr:rowOff>
    </xdr:from>
    <xdr:to>
      <xdr:col>0</xdr:col>
      <xdr:colOff>1027073</xdr:colOff>
      <xdr:row>2</xdr:row>
      <xdr:rowOff>116416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4857B3-7AD3-49AD-AD1E-968BF7C9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" y="117172"/>
          <a:ext cx="1009610" cy="52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zoomScale="70" zoomScaleNormal="70" zoomScaleSheetLayoutView="40" workbookViewId="0">
      <selection activeCell="N14" sqref="N14"/>
    </sheetView>
  </sheetViews>
  <sheetFormatPr defaultColWidth="9.140625" defaultRowHeight="14.45"/>
  <cols>
    <col min="1" max="1" width="18.140625" customWidth="1"/>
    <col min="2" max="2" width="5.42578125" customWidth="1"/>
    <col min="4" max="4" width="9.7109375" customWidth="1"/>
    <col min="6" max="6" width="14.7109375" customWidth="1"/>
    <col min="7" max="7" width="14.5703125" customWidth="1"/>
    <col min="8" max="8" width="14.42578125" customWidth="1"/>
  </cols>
  <sheetData>
    <row r="1" spans="1:8" ht="20.45" customHeight="1">
      <c r="A1" s="44"/>
      <c r="B1" s="47" t="s">
        <v>0</v>
      </c>
      <c r="C1" s="47"/>
      <c r="D1" s="47"/>
      <c r="E1" s="47"/>
      <c r="F1" s="47"/>
      <c r="G1" s="47"/>
      <c r="H1" s="28"/>
    </row>
    <row r="2" spans="1:8" ht="20.45" customHeight="1">
      <c r="A2" s="45"/>
      <c r="B2" s="47"/>
      <c r="C2" s="47"/>
      <c r="D2" s="47"/>
      <c r="E2" s="47"/>
      <c r="F2" s="47"/>
      <c r="G2" s="47"/>
      <c r="H2" s="29"/>
    </row>
    <row r="3" spans="1:8" ht="15" customHeight="1">
      <c r="A3" s="45"/>
      <c r="B3" s="39"/>
      <c r="C3" s="39"/>
      <c r="D3" s="39"/>
      <c r="E3" s="39"/>
      <c r="F3" s="39"/>
      <c r="G3" s="39" t="s">
        <v>1</v>
      </c>
      <c r="H3" s="29"/>
    </row>
    <row r="4" spans="1:8">
      <c r="A4" s="46"/>
      <c r="B4" s="39"/>
      <c r="C4" s="39"/>
      <c r="D4" s="39"/>
      <c r="E4" s="39"/>
      <c r="F4" s="39"/>
      <c r="G4" s="39"/>
      <c r="H4" s="30"/>
    </row>
    <row r="5" spans="1:8" ht="33" customHeight="1">
      <c r="A5" s="34" t="s">
        <v>2</v>
      </c>
      <c r="B5" s="35"/>
      <c r="C5" s="35"/>
      <c r="D5" s="35"/>
      <c r="E5" s="35"/>
      <c r="F5" s="35"/>
      <c r="G5" s="35"/>
      <c r="H5" s="36"/>
    </row>
    <row r="6" spans="1:8" ht="15" customHeight="1">
      <c r="A6" s="31" t="s">
        <v>3</v>
      </c>
      <c r="B6" s="32"/>
      <c r="C6" s="32"/>
      <c r="D6" s="32"/>
      <c r="E6" s="32"/>
      <c r="F6" s="32"/>
      <c r="G6" s="32"/>
      <c r="H6" s="33"/>
    </row>
    <row r="8" spans="1:8" ht="15" customHeight="1">
      <c r="A8" s="42" t="s">
        <v>4</v>
      </c>
      <c r="B8" s="42"/>
      <c r="C8" s="42"/>
    </row>
    <row r="9" spans="1:8" ht="30" customHeight="1">
      <c r="A9" s="40" t="s">
        <v>5</v>
      </c>
      <c r="B9" s="40"/>
      <c r="C9" s="11">
        <f>Details!AS34</f>
        <v>0.3333333333333332</v>
      </c>
    </row>
    <row r="10" spans="1:8" ht="30" customHeight="1">
      <c r="A10" s="43" t="s">
        <v>6</v>
      </c>
      <c r="B10" s="43"/>
      <c r="C10" s="12">
        <f>Details!AT34</f>
        <v>0</v>
      </c>
    </row>
    <row r="11" spans="1:8" ht="21.6" customHeight="1">
      <c r="A11" s="41" t="s">
        <v>7</v>
      </c>
      <c r="B11" s="41"/>
      <c r="C11" s="13">
        <f>Details!AU34</f>
        <v>0.66666666666666641</v>
      </c>
    </row>
    <row r="28" spans="1:8">
      <c r="A28" s="37" t="s">
        <v>8</v>
      </c>
      <c r="B28" s="38"/>
      <c r="C28" s="38"/>
      <c r="D28" s="38"/>
      <c r="E28" s="38"/>
      <c r="F28" s="38"/>
      <c r="G28" s="38"/>
      <c r="H28" s="38"/>
    </row>
    <row r="29" spans="1:8">
      <c r="A29" s="38"/>
      <c r="B29" s="38"/>
      <c r="C29" s="38"/>
      <c r="D29" s="38"/>
      <c r="E29" s="38"/>
      <c r="F29" s="38"/>
      <c r="G29" s="38"/>
      <c r="H29" s="38"/>
    </row>
    <row r="30" spans="1:8">
      <c r="A30" s="38"/>
      <c r="B30" s="38"/>
      <c r="C30" s="38"/>
      <c r="D30" s="38"/>
      <c r="E30" s="38"/>
      <c r="F30" s="38"/>
      <c r="G30" s="38"/>
      <c r="H30" s="38"/>
    </row>
    <row r="31" spans="1:8">
      <c r="A31" s="38"/>
      <c r="B31" s="38"/>
      <c r="C31" s="38"/>
      <c r="D31" s="38"/>
      <c r="E31" s="38"/>
      <c r="F31" s="38"/>
      <c r="G31" s="38"/>
      <c r="H31" s="38"/>
    </row>
    <row r="32" spans="1:8">
      <c r="A32" s="38"/>
      <c r="B32" s="38"/>
      <c r="C32" s="38"/>
      <c r="D32" s="38"/>
      <c r="E32" s="38"/>
      <c r="F32" s="38"/>
      <c r="G32" s="38"/>
      <c r="H32" s="38"/>
    </row>
    <row r="33" spans="1:8">
      <c r="A33" s="38"/>
      <c r="B33" s="38"/>
      <c r="C33" s="38"/>
      <c r="D33" s="38"/>
      <c r="E33" s="38"/>
      <c r="F33" s="38"/>
      <c r="G33" s="38"/>
      <c r="H33" s="38"/>
    </row>
    <row r="34" spans="1:8">
      <c r="A34" s="38"/>
      <c r="B34" s="38"/>
      <c r="C34" s="38"/>
      <c r="D34" s="38"/>
      <c r="E34" s="38"/>
      <c r="F34" s="38"/>
      <c r="G34" s="38"/>
      <c r="H34" s="38"/>
    </row>
    <row r="35" spans="1:8">
      <c r="A35" s="38"/>
      <c r="B35" s="38"/>
      <c r="C35" s="38"/>
      <c r="D35" s="38"/>
      <c r="E35" s="38"/>
      <c r="F35" s="38"/>
      <c r="G35" s="38"/>
      <c r="H35" s="38"/>
    </row>
    <row r="36" spans="1:8">
      <c r="A36" s="38"/>
      <c r="B36" s="38"/>
      <c r="C36" s="38"/>
      <c r="D36" s="38"/>
      <c r="E36" s="38"/>
      <c r="F36" s="38"/>
      <c r="G36" s="38"/>
      <c r="H36" s="38"/>
    </row>
    <row r="37" spans="1:8">
      <c r="A37" s="38"/>
      <c r="B37" s="38"/>
      <c r="C37" s="38"/>
      <c r="D37" s="38"/>
      <c r="E37" s="38"/>
      <c r="F37" s="38"/>
      <c r="G37" s="38"/>
      <c r="H37" s="38"/>
    </row>
  </sheetData>
  <mergeCells count="13">
    <mergeCell ref="H1:H4"/>
    <mergeCell ref="A6:H6"/>
    <mergeCell ref="A5:H5"/>
    <mergeCell ref="A28:H37"/>
    <mergeCell ref="B3:F3"/>
    <mergeCell ref="A9:B9"/>
    <mergeCell ref="A11:B11"/>
    <mergeCell ref="A8:C8"/>
    <mergeCell ref="A10:B10"/>
    <mergeCell ref="A1:A4"/>
    <mergeCell ref="B4:F4"/>
    <mergeCell ref="B1:G2"/>
    <mergeCell ref="G3:G4"/>
  </mergeCells>
  <pageMargins left="0.62" right="0.54" top="0.63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48"/>
  <sheetViews>
    <sheetView tabSelected="1" zoomScale="85" zoomScaleNormal="85" workbookViewId="0">
      <pane xSplit="6" ySplit="8" topLeftCell="AO9" activePane="bottomRight" state="frozen"/>
      <selection pane="bottomRight" activeCell="R5" sqref="R5"/>
      <selection pane="bottomLeft" activeCell="A9" sqref="A9"/>
      <selection pane="topRight" activeCell="G1" sqref="G1"/>
    </sheetView>
  </sheetViews>
  <sheetFormatPr defaultColWidth="9.140625" defaultRowHeight="15.6"/>
  <cols>
    <col min="1" max="1" width="15.5703125" style="1" customWidth="1"/>
    <col min="2" max="2" width="10.7109375" style="1" customWidth="1"/>
    <col min="3" max="3" width="12.42578125" style="1" bestFit="1" customWidth="1"/>
    <col min="4" max="4" width="36.140625" style="1" bestFit="1" customWidth="1"/>
    <col min="5" max="5" width="14.140625" style="1" bestFit="1" customWidth="1"/>
    <col min="6" max="8" width="12" style="1" customWidth="1"/>
    <col min="9" max="9" width="12.85546875" style="1" customWidth="1"/>
    <col min="10" max="10" width="10.85546875" style="1" bestFit="1" customWidth="1"/>
    <col min="11" max="11" width="10.28515625" style="1" bestFit="1" customWidth="1"/>
    <col min="12" max="12" width="21.5703125" style="1" customWidth="1"/>
    <col min="13" max="13" width="12.5703125" style="1" customWidth="1"/>
    <col min="14" max="14" width="10.85546875" style="1" bestFit="1" customWidth="1"/>
    <col min="15" max="15" width="10.85546875" style="1" customWidth="1"/>
    <col min="16" max="16" width="12.85546875" style="1" bestFit="1" customWidth="1"/>
    <col min="17" max="17" width="10.5703125" style="1" bestFit="1" customWidth="1"/>
    <col min="18" max="18" width="12.5703125" style="1" bestFit="1" customWidth="1"/>
    <col min="19" max="19" width="11.85546875" style="1" bestFit="1" customWidth="1"/>
    <col min="20" max="20" width="12.85546875" style="1" bestFit="1" customWidth="1"/>
    <col min="21" max="21" width="11.140625" style="1" bestFit="1" customWidth="1"/>
    <col min="22" max="22" width="10.28515625" style="1" customWidth="1"/>
    <col min="23" max="23" width="16.7109375" style="1" bestFit="1" customWidth="1"/>
    <col min="24" max="24" width="12.5703125" style="1" customWidth="1"/>
    <col min="25" max="25" width="10.85546875" style="1" bestFit="1" customWidth="1"/>
    <col min="26" max="26" width="9.7109375" style="1" bestFit="1" customWidth="1"/>
    <col min="27" max="30" width="16.140625" style="1" customWidth="1"/>
    <col min="31" max="31" width="18.7109375" style="1" customWidth="1"/>
    <col min="32" max="32" width="12.85546875" style="1" bestFit="1" customWidth="1"/>
    <col min="33" max="33" width="10.85546875" style="1" bestFit="1" customWidth="1"/>
    <col min="34" max="34" width="9.7109375" style="1" bestFit="1" customWidth="1"/>
    <col min="35" max="35" width="18" style="1" customWidth="1"/>
    <col min="36" max="36" width="12.85546875" style="1" bestFit="1" customWidth="1"/>
    <col min="37" max="37" width="10.85546875" style="1" bestFit="1" customWidth="1"/>
    <col min="38" max="38" width="9.7109375" style="1" bestFit="1" customWidth="1"/>
    <col min="39" max="39" width="19.42578125" style="1" customWidth="1"/>
    <col min="40" max="40" width="13.140625" style="1" customWidth="1"/>
    <col min="41" max="41" width="10.85546875" style="1" bestFit="1" customWidth="1"/>
    <col min="42" max="42" width="9.7109375" style="1" bestFit="1" customWidth="1"/>
    <col min="43" max="43" width="18.85546875" style="1" customWidth="1"/>
    <col min="44" max="44" width="19" style="1" customWidth="1"/>
    <col min="45" max="45" width="11" style="1" customWidth="1"/>
    <col min="46" max="46" width="9.85546875" style="1" customWidth="1"/>
    <col min="47" max="47" width="11.28515625" style="1" customWidth="1"/>
    <col min="48" max="16384" width="9.140625" style="1"/>
  </cols>
  <sheetData>
    <row r="1" spans="1:48" customFormat="1" ht="20.45" customHeight="1">
      <c r="A1" s="51"/>
      <c r="B1" s="47" t="s">
        <v>0</v>
      </c>
      <c r="C1" s="47"/>
      <c r="D1" s="47"/>
      <c r="E1" s="47"/>
      <c r="F1" s="47"/>
      <c r="G1" s="17"/>
      <c r="H1" s="17"/>
    </row>
    <row r="2" spans="1:48" customFormat="1" ht="20.45" customHeight="1">
      <c r="A2" s="51"/>
      <c r="B2" s="47"/>
      <c r="C2" s="47"/>
      <c r="D2" s="47"/>
      <c r="E2" s="47"/>
      <c r="F2" s="47"/>
      <c r="G2" s="17"/>
      <c r="H2" s="17"/>
    </row>
    <row r="3" spans="1:48" customFormat="1" ht="14.45" customHeight="1">
      <c r="A3" s="51"/>
      <c r="B3" s="39">
        <f>DASHBOARD!B3</f>
        <v>0</v>
      </c>
      <c r="C3" s="39"/>
      <c r="D3" s="39"/>
      <c r="E3" s="39" t="str">
        <f>DASHBOARD!G3</f>
        <v xml:space="preserve">Report #: </v>
      </c>
      <c r="F3" s="47"/>
      <c r="G3" s="17"/>
      <c r="H3" s="17"/>
    </row>
    <row r="4" spans="1:48" customFormat="1" ht="14.45" customHeight="1">
      <c r="A4" s="51"/>
      <c r="B4" s="39">
        <f>DASHBOARD!B4</f>
        <v>0</v>
      </c>
      <c r="C4" s="39"/>
      <c r="D4" s="39"/>
      <c r="E4" s="39"/>
      <c r="F4" s="47"/>
      <c r="G4" s="17"/>
      <c r="H4" s="17"/>
    </row>
    <row r="5" spans="1:48" customFormat="1" ht="33" customHeight="1">
      <c r="A5" s="34" t="str">
        <f>DASHBOARD!A5</f>
        <v xml:space="preserve">LOT 1: </v>
      </c>
      <c r="B5" s="35"/>
      <c r="C5" s="35"/>
      <c r="D5" s="35"/>
      <c r="E5" s="35"/>
      <c r="F5" s="36"/>
      <c r="G5" s="18"/>
      <c r="H5" s="18"/>
    </row>
    <row r="6" spans="1:48" customFormat="1" ht="15" customHeight="1">
      <c r="A6" s="48" t="str">
        <f>DASHBOARD!A6</f>
        <v xml:space="preserve">DATE:                                             PREPARED BY:                                                            </v>
      </c>
      <c r="B6" s="49"/>
      <c r="C6" s="49"/>
      <c r="D6" s="49"/>
      <c r="E6" s="49"/>
      <c r="F6" s="50"/>
      <c r="G6" s="19"/>
      <c r="H6" s="19"/>
    </row>
    <row r="7" spans="1:48" s="2" customFormat="1" ht="15.75" customHeight="1">
      <c r="A7" s="52" t="s">
        <v>9</v>
      </c>
      <c r="B7" s="52" t="s">
        <v>10</v>
      </c>
      <c r="C7" s="53" t="s">
        <v>11</v>
      </c>
      <c r="D7" s="53" t="s">
        <v>12</v>
      </c>
      <c r="E7" s="54" t="s">
        <v>13</v>
      </c>
      <c r="F7" s="53" t="s">
        <v>14</v>
      </c>
      <c r="G7" s="59" t="s">
        <v>15</v>
      </c>
      <c r="H7" s="60"/>
      <c r="I7" s="56" t="s">
        <v>16</v>
      </c>
      <c r="J7" s="56"/>
      <c r="K7" s="56"/>
      <c r="L7" s="57"/>
      <c r="M7" s="58" t="s">
        <v>17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6" t="s">
        <v>18</v>
      </c>
      <c r="Y7" s="56"/>
      <c r="Z7" s="56"/>
      <c r="AA7" s="56"/>
      <c r="AB7" s="56"/>
      <c r="AC7" s="56"/>
      <c r="AD7" s="56"/>
      <c r="AE7" s="57"/>
      <c r="AF7" s="61" t="s">
        <v>19</v>
      </c>
      <c r="AG7" s="62"/>
      <c r="AH7" s="62"/>
      <c r="AI7" s="63"/>
      <c r="AJ7" s="66" t="s">
        <v>20</v>
      </c>
      <c r="AK7" s="66"/>
      <c r="AL7" s="66"/>
      <c r="AM7" s="67"/>
      <c r="AN7" s="61" t="s">
        <v>21</v>
      </c>
      <c r="AO7" s="62"/>
      <c r="AP7" s="62"/>
      <c r="AQ7" s="62"/>
      <c r="AR7" s="63"/>
      <c r="AS7" s="64" t="s">
        <v>22</v>
      </c>
      <c r="AT7" s="64" t="s">
        <v>23</v>
      </c>
      <c r="AU7" s="64" t="s">
        <v>24</v>
      </c>
    </row>
    <row r="8" spans="1:48" s="2" customFormat="1" ht="62.1">
      <c r="A8" s="52"/>
      <c r="B8" s="52"/>
      <c r="C8" s="53"/>
      <c r="D8" s="53"/>
      <c r="E8" s="55"/>
      <c r="F8" s="53"/>
      <c r="G8" s="26" t="s">
        <v>25</v>
      </c>
      <c r="H8" s="26" t="s">
        <v>26</v>
      </c>
      <c r="I8" s="22" t="s">
        <v>27</v>
      </c>
      <c r="J8" s="23" t="s">
        <v>28</v>
      </c>
      <c r="K8" s="23" t="s">
        <v>29</v>
      </c>
      <c r="L8" s="23" t="s">
        <v>30</v>
      </c>
      <c r="M8" s="6" t="s">
        <v>27</v>
      </c>
      <c r="N8" s="6" t="s">
        <v>28</v>
      </c>
      <c r="O8" s="6" t="s">
        <v>29</v>
      </c>
      <c r="P8" s="6" t="s">
        <v>31</v>
      </c>
      <c r="Q8" s="6" t="s">
        <v>32</v>
      </c>
      <c r="R8" s="6" t="s">
        <v>33</v>
      </c>
      <c r="S8" s="6" t="s">
        <v>34</v>
      </c>
      <c r="T8" s="6" t="s">
        <v>35</v>
      </c>
      <c r="U8" s="6" t="s">
        <v>36</v>
      </c>
      <c r="V8" s="6" t="s">
        <v>37</v>
      </c>
      <c r="W8" s="24" t="s">
        <v>38</v>
      </c>
      <c r="X8" s="23" t="s">
        <v>27</v>
      </c>
      <c r="Y8" s="23" t="s">
        <v>28</v>
      </c>
      <c r="Z8" s="23" t="s">
        <v>29</v>
      </c>
      <c r="AA8" s="23" t="s">
        <v>39</v>
      </c>
      <c r="AB8" s="23" t="s">
        <v>40</v>
      </c>
      <c r="AC8" s="23" t="s">
        <v>41</v>
      </c>
      <c r="AD8" s="23" t="s">
        <v>42</v>
      </c>
      <c r="AE8" s="23" t="s">
        <v>43</v>
      </c>
      <c r="AF8" s="6" t="s">
        <v>27</v>
      </c>
      <c r="AG8" s="6" t="s">
        <v>28</v>
      </c>
      <c r="AH8" s="6" t="s">
        <v>29</v>
      </c>
      <c r="AI8" s="6" t="s">
        <v>30</v>
      </c>
      <c r="AJ8" s="16" t="s">
        <v>27</v>
      </c>
      <c r="AK8" s="16" t="s">
        <v>28</v>
      </c>
      <c r="AL8" s="16" t="s">
        <v>29</v>
      </c>
      <c r="AM8" s="16" t="s">
        <v>30</v>
      </c>
      <c r="AN8" s="6" t="s">
        <v>27</v>
      </c>
      <c r="AO8" s="6" t="s">
        <v>28</v>
      </c>
      <c r="AP8" s="6" t="s">
        <v>29</v>
      </c>
      <c r="AQ8" s="6" t="s">
        <v>44</v>
      </c>
      <c r="AR8" s="6" t="s">
        <v>30</v>
      </c>
      <c r="AS8" s="65"/>
      <c r="AT8" s="65"/>
      <c r="AU8" s="65"/>
    </row>
    <row r="9" spans="1:48" s="2" customFormat="1">
      <c r="A9" s="5" t="s">
        <v>45</v>
      </c>
      <c r="B9" s="27"/>
      <c r="C9" s="4"/>
      <c r="D9" s="4"/>
      <c r="E9" s="4"/>
      <c r="F9" s="4"/>
      <c r="G9" s="14"/>
      <c r="H9" s="14"/>
      <c r="I9" s="14" t="s">
        <v>46</v>
      </c>
      <c r="J9" s="25"/>
      <c r="K9" s="25"/>
      <c r="L9" s="4"/>
      <c r="M9" s="4" t="s">
        <v>47</v>
      </c>
      <c r="N9" s="25"/>
      <c r="O9" s="25"/>
      <c r="P9" s="4"/>
      <c r="Q9" s="4"/>
      <c r="R9" s="4">
        <f>P9+Q9</f>
        <v>0</v>
      </c>
      <c r="S9" s="4"/>
      <c r="T9" s="4"/>
      <c r="U9" s="4"/>
      <c r="V9" s="4"/>
      <c r="W9" s="4"/>
      <c r="X9" s="4" t="s">
        <v>48</v>
      </c>
      <c r="Y9" s="25"/>
      <c r="Z9" s="25"/>
      <c r="AA9" s="4"/>
      <c r="AB9" s="4"/>
      <c r="AC9" s="4"/>
      <c r="AD9" s="4"/>
      <c r="AE9" s="4"/>
      <c r="AF9" s="4" t="s">
        <v>48</v>
      </c>
      <c r="AG9" s="25"/>
      <c r="AH9" s="25"/>
      <c r="AI9" s="4"/>
      <c r="AJ9" s="4" t="s">
        <v>48</v>
      </c>
      <c r="AK9" s="25"/>
      <c r="AL9" s="25"/>
      <c r="AM9" s="4"/>
      <c r="AN9" s="4" t="s">
        <v>48</v>
      </c>
      <c r="AO9" s="25"/>
      <c r="AP9" s="25"/>
      <c r="AQ9" s="4"/>
      <c r="AR9" s="4"/>
      <c r="AS9" s="7">
        <f>(COUNTIF(I9:AR9,"*Completed*"))/6</f>
        <v>0.33333333333333331</v>
      </c>
      <c r="AT9" s="7">
        <f>(COUNTIF(I9:AR9,"*Ongoing*"))/6</f>
        <v>0</v>
      </c>
      <c r="AU9" s="7">
        <f>(COUNTIF(I9:AR9,"*Not started*"))/6</f>
        <v>0.66666666666666663</v>
      </c>
      <c r="AV9" s="10"/>
    </row>
    <row r="10" spans="1:48" s="2" customFormat="1">
      <c r="A10" s="5" t="s">
        <v>49</v>
      </c>
      <c r="B10" s="27"/>
      <c r="C10" s="4"/>
      <c r="D10" s="4"/>
      <c r="E10" s="4"/>
      <c r="F10" s="4"/>
      <c r="G10" s="14"/>
      <c r="H10" s="14"/>
      <c r="I10" s="14" t="s">
        <v>46</v>
      </c>
      <c r="J10" s="25"/>
      <c r="K10" s="25"/>
      <c r="L10" s="4"/>
      <c r="M10" s="4" t="s">
        <v>47</v>
      </c>
      <c r="N10" s="25"/>
      <c r="O10" s="25"/>
      <c r="P10" s="4"/>
      <c r="Q10" s="4"/>
      <c r="R10" s="4">
        <f t="shared" ref="R10:R33" si="0">P10+Q10</f>
        <v>0</v>
      </c>
      <c r="S10" s="4"/>
      <c r="T10" s="4"/>
      <c r="U10" s="4"/>
      <c r="V10" s="4"/>
      <c r="W10" s="4"/>
      <c r="X10" s="4" t="s">
        <v>48</v>
      </c>
      <c r="Y10" s="25"/>
      <c r="Z10" s="25"/>
      <c r="AA10" s="4"/>
      <c r="AB10" s="4"/>
      <c r="AC10" s="4"/>
      <c r="AD10" s="4"/>
      <c r="AE10" s="4"/>
      <c r="AF10" s="4" t="s">
        <v>48</v>
      </c>
      <c r="AG10" s="25"/>
      <c r="AH10" s="25"/>
      <c r="AI10" s="4"/>
      <c r="AJ10" s="4" t="s">
        <v>48</v>
      </c>
      <c r="AK10" s="25"/>
      <c r="AL10" s="25"/>
      <c r="AM10" s="4"/>
      <c r="AN10" s="4" t="s">
        <v>48</v>
      </c>
      <c r="AO10" s="25"/>
      <c r="AP10" s="25"/>
      <c r="AQ10" s="4"/>
      <c r="AR10" s="4"/>
      <c r="AS10" s="7">
        <f t="shared" ref="AS10:AS33" si="1">(COUNTIF(I10:AR10,"*Completed*"))/6</f>
        <v>0.33333333333333331</v>
      </c>
      <c r="AT10" s="7">
        <f t="shared" ref="AT10:AT33" si="2">(COUNTIF(I10:AR10,"*Ongoing*"))/6</f>
        <v>0</v>
      </c>
      <c r="AU10" s="7">
        <f t="shared" ref="AU10:AU33" si="3">(COUNTIF(I10:AR10,"*Not started*"))/6</f>
        <v>0.66666666666666663</v>
      </c>
      <c r="AV10" s="10"/>
    </row>
    <row r="11" spans="1:48" s="2" customFormat="1">
      <c r="A11" s="5" t="s">
        <v>50</v>
      </c>
      <c r="B11" s="27"/>
      <c r="C11" s="4"/>
      <c r="D11" s="4"/>
      <c r="E11" s="4"/>
      <c r="F11" s="4"/>
      <c r="G11" s="14"/>
      <c r="H11" s="14"/>
      <c r="I11" s="14" t="s">
        <v>46</v>
      </c>
      <c r="J11" s="25"/>
      <c r="K11" s="25"/>
      <c r="L11" s="4"/>
      <c r="M11" s="4" t="s">
        <v>47</v>
      </c>
      <c r="N11" s="25"/>
      <c r="O11" s="25"/>
      <c r="P11" s="4"/>
      <c r="Q11" s="4"/>
      <c r="R11" s="4">
        <f t="shared" si="0"/>
        <v>0</v>
      </c>
      <c r="S11" s="4"/>
      <c r="T11" s="4"/>
      <c r="U11" s="4"/>
      <c r="V11" s="4"/>
      <c r="W11" s="4"/>
      <c r="X11" s="4" t="s">
        <v>48</v>
      </c>
      <c r="Y11" s="25"/>
      <c r="Z11" s="25"/>
      <c r="AA11" s="4"/>
      <c r="AB11" s="4"/>
      <c r="AC11" s="4"/>
      <c r="AD11" s="4"/>
      <c r="AE11" s="4"/>
      <c r="AF11" s="4" t="s">
        <v>48</v>
      </c>
      <c r="AG11" s="25"/>
      <c r="AH11" s="25"/>
      <c r="AI11" s="4"/>
      <c r="AJ11" s="4" t="s">
        <v>48</v>
      </c>
      <c r="AK11" s="25"/>
      <c r="AL11" s="25"/>
      <c r="AM11" s="4"/>
      <c r="AN11" s="4" t="s">
        <v>48</v>
      </c>
      <c r="AO11" s="25"/>
      <c r="AP11" s="25"/>
      <c r="AQ11" s="4"/>
      <c r="AR11" s="4"/>
      <c r="AS11" s="7">
        <f t="shared" si="1"/>
        <v>0.33333333333333331</v>
      </c>
      <c r="AT11" s="7">
        <f t="shared" si="2"/>
        <v>0</v>
      </c>
      <c r="AU11" s="7">
        <f t="shared" si="3"/>
        <v>0.66666666666666663</v>
      </c>
      <c r="AV11" s="10"/>
    </row>
    <row r="12" spans="1:48" s="2" customFormat="1">
      <c r="A12" s="5" t="s">
        <v>51</v>
      </c>
      <c r="B12" s="27"/>
      <c r="C12" s="4"/>
      <c r="D12" s="4"/>
      <c r="E12" s="4"/>
      <c r="F12" s="4"/>
      <c r="G12" s="14"/>
      <c r="H12" s="14"/>
      <c r="I12" s="14" t="s">
        <v>46</v>
      </c>
      <c r="J12" s="25"/>
      <c r="K12" s="25"/>
      <c r="L12" s="4"/>
      <c r="M12" s="4" t="s">
        <v>47</v>
      </c>
      <c r="N12" s="25"/>
      <c r="O12" s="25"/>
      <c r="P12" s="4"/>
      <c r="Q12" s="4"/>
      <c r="R12" s="4">
        <f t="shared" si="0"/>
        <v>0</v>
      </c>
      <c r="S12" s="4"/>
      <c r="T12" s="4"/>
      <c r="U12" s="4"/>
      <c r="V12" s="4"/>
      <c r="W12" s="4"/>
      <c r="X12" s="4" t="s">
        <v>48</v>
      </c>
      <c r="Y12" s="25"/>
      <c r="Z12" s="25"/>
      <c r="AA12" s="4"/>
      <c r="AB12" s="4"/>
      <c r="AC12" s="4"/>
      <c r="AD12" s="4"/>
      <c r="AE12" s="4"/>
      <c r="AF12" s="4" t="s">
        <v>48</v>
      </c>
      <c r="AG12" s="25"/>
      <c r="AH12" s="25"/>
      <c r="AI12" s="4"/>
      <c r="AJ12" s="4" t="s">
        <v>48</v>
      </c>
      <c r="AK12" s="25"/>
      <c r="AL12" s="25"/>
      <c r="AM12" s="4"/>
      <c r="AN12" s="4" t="s">
        <v>48</v>
      </c>
      <c r="AO12" s="25"/>
      <c r="AP12" s="25"/>
      <c r="AQ12" s="4"/>
      <c r="AR12" s="4"/>
      <c r="AS12" s="7">
        <f t="shared" si="1"/>
        <v>0.33333333333333331</v>
      </c>
      <c r="AT12" s="7">
        <f t="shared" si="2"/>
        <v>0</v>
      </c>
      <c r="AU12" s="7">
        <f t="shared" si="3"/>
        <v>0.66666666666666663</v>
      </c>
      <c r="AV12" s="10"/>
    </row>
    <row r="13" spans="1:48" s="2" customFormat="1">
      <c r="A13" s="5" t="s">
        <v>52</v>
      </c>
      <c r="B13" s="27"/>
      <c r="C13" s="4"/>
      <c r="D13" s="4"/>
      <c r="E13" s="4"/>
      <c r="F13" s="4"/>
      <c r="G13" s="14"/>
      <c r="H13" s="14"/>
      <c r="I13" s="14" t="s">
        <v>46</v>
      </c>
      <c r="J13" s="25"/>
      <c r="K13" s="25"/>
      <c r="L13" s="4"/>
      <c r="M13" s="4" t="s">
        <v>47</v>
      </c>
      <c r="N13" s="25"/>
      <c r="O13" s="25"/>
      <c r="P13" s="4"/>
      <c r="Q13" s="4"/>
      <c r="R13" s="4">
        <f t="shared" si="0"/>
        <v>0</v>
      </c>
      <c r="S13" s="4"/>
      <c r="T13" s="4"/>
      <c r="U13" s="4"/>
      <c r="V13" s="4"/>
      <c r="W13" s="4"/>
      <c r="X13" s="4" t="s">
        <v>48</v>
      </c>
      <c r="Y13" s="25"/>
      <c r="Z13" s="25"/>
      <c r="AA13" s="4"/>
      <c r="AB13" s="4"/>
      <c r="AC13" s="4"/>
      <c r="AD13" s="4"/>
      <c r="AE13" s="4"/>
      <c r="AF13" s="4" t="s">
        <v>48</v>
      </c>
      <c r="AG13" s="25"/>
      <c r="AH13" s="25"/>
      <c r="AI13" s="4"/>
      <c r="AJ13" s="4" t="s">
        <v>48</v>
      </c>
      <c r="AK13" s="25"/>
      <c r="AL13" s="25"/>
      <c r="AM13" s="4"/>
      <c r="AN13" s="4" t="s">
        <v>48</v>
      </c>
      <c r="AO13" s="25"/>
      <c r="AP13" s="25"/>
      <c r="AQ13" s="4"/>
      <c r="AR13" s="4"/>
      <c r="AS13" s="7">
        <f t="shared" si="1"/>
        <v>0.33333333333333331</v>
      </c>
      <c r="AT13" s="7">
        <f t="shared" si="2"/>
        <v>0</v>
      </c>
      <c r="AU13" s="7">
        <f t="shared" si="3"/>
        <v>0.66666666666666663</v>
      </c>
      <c r="AV13" s="10"/>
    </row>
    <row r="14" spans="1:48" s="2" customFormat="1">
      <c r="A14" s="5" t="s">
        <v>53</v>
      </c>
      <c r="B14" s="27"/>
      <c r="C14" s="4"/>
      <c r="D14" s="4"/>
      <c r="E14" s="4"/>
      <c r="F14" s="4"/>
      <c r="G14" s="14"/>
      <c r="H14" s="14"/>
      <c r="I14" s="14" t="s">
        <v>46</v>
      </c>
      <c r="J14" s="25"/>
      <c r="K14" s="25"/>
      <c r="L14" s="4"/>
      <c r="M14" s="4" t="s">
        <v>47</v>
      </c>
      <c r="N14" s="25"/>
      <c r="O14" s="25"/>
      <c r="P14" s="4"/>
      <c r="Q14" s="4"/>
      <c r="R14" s="4">
        <f t="shared" si="0"/>
        <v>0</v>
      </c>
      <c r="S14" s="4"/>
      <c r="T14" s="4"/>
      <c r="U14" s="4"/>
      <c r="V14" s="4"/>
      <c r="W14" s="4"/>
      <c r="X14" s="4" t="s">
        <v>48</v>
      </c>
      <c r="Y14" s="25"/>
      <c r="Z14" s="25"/>
      <c r="AA14" s="4"/>
      <c r="AB14" s="4"/>
      <c r="AC14" s="4"/>
      <c r="AD14" s="4"/>
      <c r="AE14" s="4"/>
      <c r="AF14" s="4" t="s">
        <v>48</v>
      </c>
      <c r="AG14" s="25"/>
      <c r="AH14" s="25"/>
      <c r="AI14" s="4"/>
      <c r="AJ14" s="4" t="s">
        <v>48</v>
      </c>
      <c r="AK14" s="25"/>
      <c r="AL14" s="25"/>
      <c r="AM14" s="4"/>
      <c r="AN14" s="4" t="s">
        <v>48</v>
      </c>
      <c r="AO14" s="25"/>
      <c r="AP14" s="25"/>
      <c r="AQ14" s="4"/>
      <c r="AR14" s="4"/>
      <c r="AS14" s="7">
        <f t="shared" si="1"/>
        <v>0.33333333333333331</v>
      </c>
      <c r="AT14" s="7">
        <f t="shared" si="2"/>
        <v>0</v>
      </c>
      <c r="AU14" s="7">
        <f t="shared" si="3"/>
        <v>0.66666666666666663</v>
      </c>
      <c r="AV14" s="10"/>
    </row>
    <row r="15" spans="1:48" s="2" customFormat="1">
      <c r="A15" s="5" t="s">
        <v>54</v>
      </c>
      <c r="B15" s="27"/>
      <c r="C15" s="4"/>
      <c r="D15" s="4"/>
      <c r="E15" s="4"/>
      <c r="F15" s="4"/>
      <c r="G15" s="14"/>
      <c r="H15" s="14"/>
      <c r="I15" s="14" t="s">
        <v>46</v>
      </c>
      <c r="J15" s="25"/>
      <c r="K15" s="25"/>
      <c r="L15" s="4"/>
      <c r="M15" s="4" t="s">
        <v>47</v>
      </c>
      <c r="N15" s="25"/>
      <c r="O15" s="25"/>
      <c r="P15" s="4"/>
      <c r="Q15" s="4"/>
      <c r="R15" s="4">
        <f t="shared" si="0"/>
        <v>0</v>
      </c>
      <c r="S15" s="4"/>
      <c r="T15" s="4"/>
      <c r="U15" s="4"/>
      <c r="V15" s="4"/>
      <c r="W15" s="4"/>
      <c r="X15" s="4" t="s">
        <v>48</v>
      </c>
      <c r="Y15" s="25"/>
      <c r="Z15" s="25"/>
      <c r="AA15" s="4"/>
      <c r="AB15" s="4"/>
      <c r="AC15" s="4"/>
      <c r="AD15" s="4"/>
      <c r="AE15" s="4"/>
      <c r="AF15" s="4" t="s">
        <v>48</v>
      </c>
      <c r="AG15" s="25"/>
      <c r="AH15" s="25"/>
      <c r="AI15" s="4"/>
      <c r="AJ15" s="4" t="s">
        <v>48</v>
      </c>
      <c r="AK15" s="25"/>
      <c r="AL15" s="25"/>
      <c r="AM15" s="4"/>
      <c r="AN15" s="4" t="s">
        <v>48</v>
      </c>
      <c r="AO15" s="25"/>
      <c r="AP15" s="25"/>
      <c r="AQ15" s="4"/>
      <c r="AR15" s="4"/>
      <c r="AS15" s="7">
        <f t="shared" si="1"/>
        <v>0.33333333333333331</v>
      </c>
      <c r="AT15" s="7">
        <f t="shared" si="2"/>
        <v>0</v>
      </c>
      <c r="AU15" s="7">
        <f t="shared" si="3"/>
        <v>0.66666666666666663</v>
      </c>
      <c r="AV15" s="10"/>
    </row>
    <row r="16" spans="1:48" s="2" customFormat="1">
      <c r="A16" s="5" t="s">
        <v>55</v>
      </c>
      <c r="B16" s="27"/>
      <c r="C16" s="4"/>
      <c r="D16" s="4"/>
      <c r="E16" s="4"/>
      <c r="F16" s="4"/>
      <c r="G16" s="14"/>
      <c r="H16" s="14"/>
      <c r="I16" s="14" t="s">
        <v>46</v>
      </c>
      <c r="J16" s="25"/>
      <c r="K16" s="25"/>
      <c r="L16" s="4"/>
      <c r="M16" s="4" t="s">
        <v>47</v>
      </c>
      <c r="N16" s="25"/>
      <c r="O16" s="25"/>
      <c r="P16" s="4"/>
      <c r="Q16" s="4"/>
      <c r="R16" s="4">
        <f t="shared" si="0"/>
        <v>0</v>
      </c>
      <c r="S16" s="4"/>
      <c r="T16" s="4"/>
      <c r="U16" s="4"/>
      <c r="V16" s="4"/>
      <c r="W16" s="4"/>
      <c r="X16" s="4" t="s">
        <v>48</v>
      </c>
      <c r="Y16" s="25"/>
      <c r="Z16" s="25"/>
      <c r="AA16" s="4"/>
      <c r="AB16" s="4"/>
      <c r="AC16" s="4"/>
      <c r="AD16" s="4"/>
      <c r="AE16" s="4"/>
      <c r="AF16" s="4" t="s">
        <v>48</v>
      </c>
      <c r="AG16" s="25"/>
      <c r="AH16" s="25"/>
      <c r="AI16" s="4"/>
      <c r="AJ16" s="4" t="s">
        <v>48</v>
      </c>
      <c r="AK16" s="25"/>
      <c r="AL16" s="25"/>
      <c r="AM16" s="4"/>
      <c r="AN16" s="4" t="s">
        <v>48</v>
      </c>
      <c r="AO16" s="25"/>
      <c r="AP16" s="25"/>
      <c r="AQ16" s="4"/>
      <c r="AR16" s="4"/>
      <c r="AS16" s="7">
        <f t="shared" si="1"/>
        <v>0.33333333333333331</v>
      </c>
      <c r="AT16" s="7">
        <f t="shared" si="2"/>
        <v>0</v>
      </c>
      <c r="AU16" s="7">
        <f t="shared" si="3"/>
        <v>0.66666666666666663</v>
      </c>
      <c r="AV16" s="10"/>
    </row>
    <row r="17" spans="1:48" s="2" customFormat="1">
      <c r="A17" s="5" t="s">
        <v>56</v>
      </c>
      <c r="B17" s="27"/>
      <c r="C17" s="4"/>
      <c r="D17" s="4"/>
      <c r="E17" s="4"/>
      <c r="F17" s="4"/>
      <c r="G17" s="14"/>
      <c r="H17" s="14"/>
      <c r="I17" s="14" t="s">
        <v>46</v>
      </c>
      <c r="J17" s="25"/>
      <c r="K17" s="25"/>
      <c r="L17" s="4"/>
      <c r="M17" s="4" t="s">
        <v>47</v>
      </c>
      <c r="N17" s="25"/>
      <c r="O17" s="25"/>
      <c r="P17" s="4"/>
      <c r="Q17" s="4"/>
      <c r="R17" s="4">
        <f t="shared" si="0"/>
        <v>0</v>
      </c>
      <c r="S17" s="4"/>
      <c r="T17" s="4"/>
      <c r="U17" s="4"/>
      <c r="V17" s="4"/>
      <c r="W17" s="4"/>
      <c r="X17" s="4" t="s">
        <v>48</v>
      </c>
      <c r="Y17" s="25"/>
      <c r="Z17" s="25"/>
      <c r="AA17" s="4"/>
      <c r="AB17" s="4"/>
      <c r="AC17" s="4"/>
      <c r="AD17" s="4"/>
      <c r="AE17" s="4"/>
      <c r="AF17" s="4" t="s">
        <v>48</v>
      </c>
      <c r="AG17" s="25"/>
      <c r="AH17" s="25"/>
      <c r="AI17" s="4"/>
      <c r="AJ17" s="4" t="s">
        <v>48</v>
      </c>
      <c r="AK17" s="25"/>
      <c r="AL17" s="25"/>
      <c r="AM17" s="4"/>
      <c r="AN17" s="4" t="s">
        <v>48</v>
      </c>
      <c r="AO17" s="25"/>
      <c r="AP17" s="25"/>
      <c r="AQ17" s="4"/>
      <c r="AR17" s="4"/>
      <c r="AS17" s="7">
        <f t="shared" si="1"/>
        <v>0.33333333333333331</v>
      </c>
      <c r="AT17" s="7">
        <f t="shared" si="2"/>
        <v>0</v>
      </c>
      <c r="AU17" s="7">
        <f t="shared" si="3"/>
        <v>0.66666666666666663</v>
      </c>
      <c r="AV17" s="10"/>
    </row>
    <row r="18" spans="1:48" s="2" customFormat="1">
      <c r="A18" s="5" t="s">
        <v>57</v>
      </c>
      <c r="B18" s="27"/>
      <c r="C18" s="4"/>
      <c r="D18" s="4"/>
      <c r="E18" s="4"/>
      <c r="F18" s="4"/>
      <c r="G18" s="14"/>
      <c r="H18" s="14"/>
      <c r="I18" s="14" t="s">
        <v>46</v>
      </c>
      <c r="J18" s="25"/>
      <c r="K18" s="25"/>
      <c r="L18" s="4"/>
      <c r="M18" s="4" t="s">
        <v>47</v>
      </c>
      <c r="N18" s="25"/>
      <c r="O18" s="25"/>
      <c r="P18" s="4"/>
      <c r="Q18" s="4"/>
      <c r="R18" s="4">
        <f t="shared" si="0"/>
        <v>0</v>
      </c>
      <c r="S18" s="4"/>
      <c r="T18" s="4"/>
      <c r="U18" s="4"/>
      <c r="V18" s="4"/>
      <c r="W18" s="4"/>
      <c r="X18" s="4" t="s">
        <v>48</v>
      </c>
      <c r="Y18" s="25"/>
      <c r="Z18" s="25"/>
      <c r="AA18" s="4"/>
      <c r="AB18" s="4"/>
      <c r="AC18" s="4"/>
      <c r="AD18" s="4"/>
      <c r="AE18" s="4"/>
      <c r="AF18" s="4" t="s">
        <v>48</v>
      </c>
      <c r="AG18" s="25"/>
      <c r="AH18" s="25"/>
      <c r="AI18" s="4"/>
      <c r="AJ18" s="4" t="s">
        <v>48</v>
      </c>
      <c r="AK18" s="25"/>
      <c r="AL18" s="25"/>
      <c r="AM18" s="4"/>
      <c r="AN18" s="4" t="s">
        <v>48</v>
      </c>
      <c r="AO18" s="25"/>
      <c r="AP18" s="25"/>
      <c r="AQ18" s="4"/>
      <c r="AR18" s="4"/>
      <c r="AS18" s="7">
        <f t="shared" si="1"/>
        <v>0.33333333333333331</v>
      </c>
      <c r="AT18" s="7">
        <f t="shared" si="2"/>
        <v>0</v>
      </c>
      <c r="AU18" s="7">
        <f t="shared" si="3"/>
        <v>0.66666666666666663</v>
      </c>
      <c r="AV18" s="10"/>
    </row>
    <row r="19" spans="1:48" s="2" customFormat="1">
      <c r="A19" s="5" t="s">
        <v>58</v>
      </c>
      <c r="B19" s="27"/>
      <c r="C19" s="4"/>
      <c r="D19" s="4"/>
      <c r="E19" s="4"/>
      <c r="F19" s="4"/>
      <c r="G19" s="14"/>
      <c r="H19" s="14"/>
      <c r="I19" s="14" t="s">
        <v>46</v>
      </c>
      <c r="J19" s="25"/>
      <c r="K19" s="25"/>
      <c r="L19" s="4"/>
      <c r="M19" s="4" t="s">
        <v>47</v>
      </c>
      <c r="N19" s="25"/>
      <c r="O19" s="25"/>
      <c r="P19" s="4"/>
      <c r="Q19" s="4"/>
      <c r="R19" s="4">
        <f t="shared" si="0"/>
        <v>0</v>
      </c>
      <c r="S19" s="4"/>
      <c r="T19" s="4"/>
      <c r="U19" s="4"/>
      <c r="V19" s="4"/>
      <c r="W19" s="4"/>
      <c r="X19" s="4" t="s">
        <v>48</v>
      </c>
      <c r="Y19" s="25"/>
      <c r="Z19" s="25"/>
      <c r="AA19" s="4"/>
      <c r="AB19" s="4"/>
      <c r="AC19" s="4"/>
      <c r="AD19" s="4"/>
      <c r="AE19" s="4"/>
      <c r="AF19" s="4" t="s">
        <v>48</v>
      </c>
      <c r="AG19" s="25"/>
      <c r="AH19" s="25"/>
      <c r="AI19" s="4"/>
      <c r="AJ19" s="4" t="s">
        <v>48</v>
      </c>
      <c r="AK19" s="25"/>
      <c r="AL19" s="25"/>
      <c r="AM19" s="4"/>
      <c r="AN19" s="4" t="s">
        <v>48</v>
      </c>
      <c r="AO19" s="25"/>
      <c r="AP19" s="25"/>
      <c r="AQ19" s="4"/>
      <c r="AR19" s="4"/>
      <c r="AS19" s="7">
        <f t="shared" si="1"/>
        <v>0.33333333333333331</v>
      </c>
      <c r="AT19" s="7">
        <f t="shared" si="2"/>
        <v>0</v>
      </c>
      <c r="AU19" s="7">
        <f t="shared" si="3"/>
        <v>0.66666666666666663</v>
      </c>
      <c r="AV19" s="10"/>
    </row>
    <row r="20" spans="1:48" s="2" customFormat="1">
      <c r="A20" s="5" t="s">
        <v>59</v>
      </c>
      <c r="B20" s="27"/>
      <c r="C20" s="4"/>
      <c r="D20" s="4"/>
      <c r="E20" s="4"/>
      <c r="F20" s="4"/>
      <c r="G20" s="14"/>
      <c r="H20" s="14"/>
      <c r="I20" s="14" t="s">
        <v>46</v>
      </c>
      <c r="J20" s="25"/>
      <c r="K20" s="25"/>
      <c r="L20" s="4"/>
      <c r="M20" s="4" t="s">
        <v>47</v>
      </c>
      <c r="N20" s="25"/>
      <c r="O20" s="25"/>
      <c r="P20" s="4"/>
      <c r="Q20" s="4"/>
      <c r="R20" s="4">
        <f t="shared" si="0"/>
        <v>0</v>
      </c>
      <c r="S20" s="4"/>
      <c r="T20" s="4"/>
      <c r="U20" s="4"/>
      <c r="V20" s="4"/>
      <c r="W20" s="4"/>
      <c r="X20" s="4" t="s">
        <v>48</v>
      </c>
      <c r="Y20" s="25"/>
      <c r="Z20" s="25"/>
      <c r="AA20" s="4"/>
      <c r="AB20" s="4"/>
      <c r="AC20" s="4"/>
      <c r="AD20" s="4"/>
      <c r="AE20" s="4"/>
      <c r="AF20" s="4" t="s">
        <v>48</v>
      </c>
      <c r="AG20" s="25"/>
      <c r="AH20" s="25"/>
      <c r="AI20" s="4"/>
      <c r="AJ20" s="4" t="s">
        <v>48</v>
      </c>
      <c r="AK20" s="25"/>
      <c r="AL20" s="25"/>
      <c r="AM20" s="4"/>
      <c r="AN20" s="4" t="s">
        <v>48</v>
      </c>
      <c r="AO20" s="25"/>
      <c r="AP20" s="25"/>
      <c r="AQ20" s="4"/>
      <c r="AR20" s="4"/>
      <c r="AS20" s="7">
        <f t="shared" si="1"/>
        <v>0.33333333333333331</v>
      </c>
      <c r="AT20" s="7">
        <f t="shared" si="2"/>
        <v>0</v>
      </c>
      <c r="AU20" s="7">
        <f t="shared" si="3"/>
        <v>0.66666666666666663</v>
      </c>
      <c r="AV20" s="10"/>
    </row>
    <row r="21" spans="1:48" s="2" customFormat="1">
      <c r="A21" s="5" t="s">
        <v>60</v>
      </c>
      <c r="B21" s="27"/>
      <c r="C21" s="4"/>
      <c r="D21" s="4"/>
      <c r="E21" s="4"/>
      <c r="F21" s="4"/>
      <c r="G21" s="14"/>
      <c r="H21" s="14"/>
      <c r="I21" s="14" t="s">
        <v>46</v>
      </c>
      <c r="J21" s="25"/>
      <c r="K21" s="25"/>
      <c r="L21" s="4"/>
      <c r="M21" s="4" t="s">
        <v>47</v>
      </c>
      <c r="N21" s="25"/>
      <c r="O21" s="25"/>
      <c r="P21" s="4"/>
      <c r="Q21" s="4"/>
      <c r="R21" s="4">
        <f t="shared" si="0"/>
        <v>0</v>
      </c>
      <c r="S21" s="4"/>
      <c r="T21" s="4"/>
      <c r="U21" s="4"/>
      <c r="V21" s="4"/>
      <c r="W21" s="4"/>
      <c r="X21" s="4" t="s">
        <v>48</v>
      </c>
      <c r="Y21" s="25"/>
      <c r="Z21" s="25"/>
      <c r="AA21" s="4"/>
      <c r="AB21" s="4"/>
      <c r="AC21" s="4"/>
      <c r="AD21" s="4"/>
      <c r="AE21" s="4"/>
      <c r="AF21" s="4" t="s">
        <v>48</v>
      </c>
      <c r="AG21" s="25"/>
      <c r="AH21" s="25"/>
      <c r="AI21" s="4"/>
      <c r="AJ21" s="4" t="s">
        <v>48</v>
      </c>
      <c r="AK21" s="25"/>
      <c r="AL21" s="25"/>
      <c r="AM21" s="4"/>
      <c r="AN21" s="4" t="s">
        <v>48</v>
      </c>
      <c r="AO21" s="25"/>
      <c r="AP21" s="25"/>
      <c r="AQ21" s="4"/>
      <c r="AR21" s="4"/>
      <c r="AS21" s="7">
        <f t="shared" si="1"/>
        <v>0.33333333333333331</v>
      </c>
      <c r="AT21" s="7">
        <f t="shared" si="2"/>
        <v>0</v>
      </c>
      <c r="AU21" s="7">
        <f t="shared" si="3"/>
        <v>0.66666666666666663</v>
      </c>
      <c r="AV21" s="10"/>
    </row>
    <row r="22" spans="1:48" s="2" customFormat="1">
      <c r="A22" s="5" t="s">
        <v>61</v>
      </c>
      <c r="B22" s="27"/>
      <c r="C22" s="4"/>
      <c r="D22" s="4"/>
      <c r="E22" s="4"/>
      <c r="F22" s="4"/>
      <c r="G22" s="14"/>
      <c r="H22" s="14"/>
      <c r="I22" s="14" t="s">
        <v>46</v>
      </c>
      <c r="J22" s="25"/>
      <c r="K22" s="25"/>
      <c r="L22" s="4"/>
      <c r="M22" s="4" t="s">
        <v>47</v>
      </c>
      <c r="N22" s="25"/>
      <c r="O22" s="25"/>
      <c r="P22" s="4"/>
      <c r="Q22" s="4"/>
      <c r="R22" s="4">
        <f t="shared" si="0"/>
        <v>0</v>
      </c>
      <c r="S22" s="4"/>
      <c r="T22" s="4"/>
      <c r="U22" s="4"/>
      <c r="V22" s="4"/>
      <c r="W22" s="4"/>
      <c r="X22" s="4" t="s">
        <v>48</v>
      </c>
      <c r="Y22" s="25"/>
      <c r="Z22" s="25"/>
      <c r="AA22" s="4"/>
      <c r="AB22" s="4"/>
      <c r="AC22" s="4"/>
      <c r="AD22" s="4"/>
      <c r="AE22" s="4"/>
      <c r="AF22" s="4" t="s">
        <v>48</v>
      </c>
      <c r="AG22" s="25"/>
      <c r="AH22" s="25"/>
      <c r="AI22" s="4"/>
      <c r="AJ22" s="4" t="s">
        <v>48</v>
      </c>
      <c r="AK22" s="25"/>
      <c r="AL22" s="25"/>
      <c r="AM22" s="4"/>
      <c r="AN22" s="4" t="s">
        <v>48</v>
      </c>
      <c r="AO22" s="25"/>
      <c r="AP22" s="25"/>
      <c r="AQ22" s="4"/>
      <c r="AR22" s="4"/>
      <c r="AS22" s="7">
        <f t="shared" si="1"/>
        <v>0.33333333333333331</v>
      </c>
      <c r="AT22" s="7">
        <f t="shared" si="2"/>
        <v>0</v>
      </c>
      <c r="AU22" s="7">
        <f t="shared" si="3"/>
        <v>0.66666666666666663</v>
      </c>
      <c r="AV22" s="10"/>
    </row>
    <row r="23" spans="1:48" s="2" customFormat="1">
      <c r="A23" s="5" t="s">
        <v>62</v>
      </c>
      <c r="B23" s="27"/>
      <c r="C23" s="4"/>
      <c r="D23" s="4"/>
      <c r="E23" s="4"/>
      <c r="F23" s="4"/>
      <c r="G23" s="14"/>
      <c r="H23" s="14"/>
      <c r="I23" s="14" t="s">
        <v>46</v>
      </c>
      <c r="J23" s="25"/>
      <c r="K23" s="25"/>
      <c r="L23" s="4"/>
      <c r="M23" s="4" t="s">
        <v>47</v>
      </c>
      <c r="N23" s="25"/>
      <c r="O23" s="25"/>
      <c r="P23" s="4"/>
      <c r="Q23" s="4"/>
      <c r="R23" s="4">
        <f t="shared" si="0"/>
        <v>0</v>
      </c>
      <c r="S23" s="4"/>
      <c r="T23" s="4"/>
      <c r="U23" s="4"/>
      <c r="V23" s="4"/>
      <c r="W23" s="4"/>
      <c r="X23" s="4" t="s">
        <v>48</v>
      </c>
      <c r="Y23" s="25"/>
      <c r="Z23" s="25"/>
      <c r="AA23" s="4"/>
      <c r="AB23" s="4"/>
      <c r="AC23" s="4"/>
      <c r="AD23" s="4"/>
      <c r="AE23" s="4"/>
      <c r="AF23" s="4" t="s">
        <v>48</v>
      </c>
      <c r="AG23" s="25"/>
      <c r="AH23" s="25"/>
      <c r="AI23" s="4"/>
      <c r="AJ23" s="4" t="s">
        <v>48</v>
      </c>
      <c r="AK23" s="25"/>
      <c r="AL23" s="25"/>
      <c r="AM23" s="4"/>
      <c r="AN23" s="4" t="s">
        <v>48</v>
      </c>
      <c r="AO23" s="25"/>
      <c r="AP23" s="25"/>
      <c r="AQ23" s="4"/>
      <c r="AR23" s="4"/>
      <c r="AS23" s="7">
        <f t="shared" si="1"/>
        <v>0.33333333333333331</v>
      </c>
      <c r="AT23" s="7">
        <f t="shared" si="2"/>
        <v>0</v>
      </c>
      <c r="AU23" s="7">
        <f t="shared" si="3"/>
        <v>0.66666666666666663</v>
      </c>
      <c r="AV23" s="10"/>
    </row>
    <row r="24" spans="1:48" s="2" customFormat="1">
      <c r="A24" s="5" t="s">
        <v>63</v>
      </c>
      <c r="B24" s="27"/>
      <c r="C24" s="21"/>
      <c r="D24" s="21"/>
      <c r="E24" s="4"/>
      <c r="F24" s="4"/>
      <c r="G24" s="14"/>
      <c r="H24" s="14"/>
      <c r="I24" s="14" t="s">
        <v>46</v>
      </c>
      <c r="J24" s="25"/>
      <c r="K24" s="25"/>
      <c r="L24" s="4"/>
      <c r="M24" s="4" t="s">
        <v>47</v>
      </c>
      <c r="N24" s="25"/>
      <c r="O24" s="25"/>
      <c r="P24" s="4"/>
      <c r="Q24" s="4"/>
      <c r="R24" s="4">
        <f t="shared" si="0"/>
        <v>0</v>
      </c>
      <c r="S24" s="4"/>
      <c r="T24" s="4"/>
      <c r="U24" s="4"/>
      <c r="V24" s="4"/>
      <c r="W24" s="4"/>
      <c r="X24" s="4" t="s">
        <v>48</v>
      </c>
      <c r="Y24" s="25"/>
      <c r="Z24" s="25"/>
      <c r="AA24" s="4"/>
      <c r="AB24" s="4"/>
      <c r="AC24" s="4"/>
      <c r="AD24" s="4"/>
      <c r="AE24" s="4"/>
      <c r="AF24" s="4" t="s">
        <v>48</v>
      </c>
      <c r="AG24" s="25"/>
      <c r="AH24" s="25"/>
      <c r="AI24" s="4"/>
      <c r="AJ24" s="4" t="s">
        <v>48</v>
      </c>
      <c r="AK24" s="25"/>
      <c r="AL24" s="25"/>
      <c r="AM24" s="4"/>
      <c r="AN24" s="4" t="s">
        <v>48</v>
      </c>
      <c r="AO24" s="25"/>
      <c r="AP24" s="25"/>
      <c r="AQ24" s="4"/>
      <c r="AR24" s="4"/>
      <c r="AS24" s="7">
        <f t="shared" si="1"/>
        <v>0.33333333333333331</v>
      </c>
      <c r="AT24" s="7">
        <f t="shared" si="2"/>
        <v>0</v>
      </c>
      <c r="AU24" s="7">
        <f t="shared" si="3"/>
        <v>0.66666666666666663</v>
      </c>
      <c r="AV24" s="10"/>
    </row>
    <row r="25" spans="1:48" s="2" customFormat="1">
      <c r="A25" s="5" t="s">
        <v>64</v>
      </c>
      <c r="B25" s="27"/>
      <c r="C25" s="4"/>
      <c r="D25" s="4"/>
      <c r="E25" s="4"/>
      <c r="F25" s="4"/>
      <c r="G25" s="14"/>
      <c r="H25" s="14"/>
      <c r="I25" s="14" t="s">
        <v>46</v>
      </c>
      <c r="J25" s="25"/>
      <c r="K25" s="25"/>
      <c r="L25" s="4"/>
      <c r="M25" s="4" t="s">
        <v>47</v>
      </c>
      <c r="N25" s="25"/>
      <c r="O25" s="25"/>
      <c r="P25" s="4"/>
      <c r="Q25" s="4"/>
      <c r="R25" s="4">
        <f t="shared" si="0"/>
        <v>0</v>
      </c>
      <c r="S25" s="4"/>
      <c r="T25" s="4"/>
      <c r="U25" s="4"/>
      <c r="V25" s="4"/>
      <c r="W25" s="4"/>
      <c r="X25" s="4" t="s">
        <v>48</v>
      </c>
      <c r="Y25" s="25"/>
      <c r="Z25" s="25"/>
      <c r="AA25" s="4"/>
      <c r="AB25" s="4"/>
      <c r="AC25" s="4"/>
      <c r="AD25" s="4"/>
      <c r="AE25" s="4"/>
      <c r="AF25" s="4" t="s">
        <v>48</v>
      </c>
      <c r="AG25" s="25"/>
      <c r="AH25" s="25"/>
      <c r="AI25" s="4"/>
      <c r="AJ25" s="4" t="s">
        <v>48</v>
      </c>
      <c r="AK25" s="25"/>
      <c r="AL25" s="25"/>
      <c r="AM25" s="4"/>
      <c r="AN25" s="4" t="s">
        <v>48</v>
      </c>
      <c r="AO25" s="25"/>
      <c r="AP25" s="25"/>
      <c r="AQ25" s="4"/>
      <c r="AR25" s="4"/>
      <c r="AS25" s="7">
        <f t="shared" si="1"/>
        <v>0.33333333333333331</v>
      </c>
      <c r="AT25" s="7">
        <f t="shared" si="2"/>
        <v>0</v>
      </c>
      <c r="AU25" s="7">
        <f t="shared" si="3"/>
        <v>0.66666666666666663</v>
      </c>
      <c r="AV25" s="10"/>
    </row>
    <row r="26" spans="1:48" s="2" customFormat="1">
      <c r="A26" s="5" t="s">
        <v>65</v>
      </c>
      <c r="B26" s="27"/>
      <c r="C26" s="4"/>
      <c r="D26" s="4"/>
      <c r="E26" s="4"/>
      <c r="F26" s="4"/>
      <c r="G26" s="14"/>
      <c r="H26" s="14"/>
      <c r="I26" s="14" t="s">
        <v>46</v>
      </c>
      <c r="J26" s="25"/>
      <c r="K26" s="25"/>
      <c r="L26" s="4"/>
      <c r="M26" s="4" t="s">
        <v>47</v>
      </c>
      <c r="N26" s="25"/>
      <c r="O26" s="25"/>
      <c r="P26" s="4"/>
      <c r="Q26" s="4"/>
      <c r="R26" s="4">
        <f t="shared" si="0"/>
        <v>0</v>
      </c>
      <c r="S26" s="4"/>
      <c r="T26" s="4"/>
      <c r="U26" s="4"/>
      <c r="V26" s="4"/>
      <c r="W26" s="4"/>
      <c r="X26" s="4" t="s">
        <v>48</v>
      </c>
      <c r="Y26" s="25"/>
      <c r="Z26" s="25"/>
      <c r="AA26" s="4"/>
      <c r="AB26" s="4"/>
      <c r="AC26" s="4"/>
      <c r="AD26" s="4"/>
      <c r="AE26" s="4"/>
      <c r="AF26" s="4" t="s">
        <v>48</v>
      </c>
      <c r="AG26" s="25"/>
      <c r="AH26" s="25"/>
      <c r="AI26" s="4"/>
      <c r="AJ26" s="4" t="s">
        <v>48</v>
      </c>
      <c r="AK26" s="25"/>
      <c r="AL26" s="25"/>
      <c r="AM26" s="4"/>
      <c r="AN26" s="4" t="s">
        <v>48</v>
      </c>
      <c r="AO26" s="25"/>
      <c r="AP26" s="25"/>
      <c r="AQ26" s="4"/>
      <c r="AR26" s="4"/>
      <c r="AS26" s="7">
        <f t="shared" si="1"/>
        <v>0.33333333333333331</v>
      </c>
      <c r="AT26" s="7">
        <f t="shared" si="2"/>
        <v>0</v>
      </c>
      <c r="AU26" s="7">
        <f t="shared" si="3"/>
        <v>0.66666666666666663</v>
      </c>
      <c r="AV26" s="10"/>
    </row>
    <row r="27" spans="1:48" s="2" customFormat="1">
      <c r="A27" s="5" t="s">
        <v>66</v>
      </c>
      <c r="B27" s="27"/>
      <c r="C27" s="4"/>
      <c r="D27" s="4"/>
      <c r="E27" s="4"/>
      <c r="F27" s="4"/>
      <c r="G27" s="14"/>
      <c r="H27" s="14"/>
      <c r="I27" s="14" t="s">
        <v>46</v>
      </c>
      <c r="J27" s="25"/>
      <c r="K27" s="25"/>
      <c r="L27" s="4"/>
      <c r="M27" s="4" t="s">
        <v>47</v>
      </c>
      <c r="N27" s="25"/>
      <c r="O27" s="25"/>
      <c r="P27" s="4"/>
      <c r="Q27" s="4"/>
      <c r="R27" s="4">
        <f t="shared" si="0"/>
        <v>0</v>
      </c>
      <c r="S27" s="4"/>
      <c r="T27" s="4"/>
      <c r="U27" s="4"/>
      <c r="V27" s="4"/>
      <c r="W27" s="4"/>
      <c r="X27" s="4" t="s">
        <v>48</v>
      </c>
      <c r="Y27" s="25"/>
      <c r="Z27" s="25"/>
      <c r="AA27" s="4"/>
      <c r="AB27" s="4"/>
      <c r="AC27" s="4"/>
      <c r="AD27" s="4"/>
      <c r="AE27" s="4"/>
      <c r="AF27" s="4" t="s">
        <v>48</v>
      </c>
      <c r="AG27" s="25"/>
      <c r="AH27" s="25"/>
      <c r="AI27" s="4"/>
      <c r="AJ27" s="4" t="s">
        <v>48</v>
      </c>
      <c r="AK27" s="25"/>
      <c r="AL27" s="25"/>
      <c r="AM27" s="4"/>
      <c r="AN27" s="4" t="s">
        <v>48</v>
      </c>
      <c r="AO27" s="25"/>
      <c r="AP27" s="25"/>
      <c r="AQ27" s="4"/>
      <c r="AR27" s="4"/>
      <c r="AS27" s="7">
        <f t="shared" si="1"/>
        <v>0.33333333333333331</v>
      </c>
      <c r="AT27" s="7">
        <f t="shared" si="2"/>
        <v>0</v>
      </c>
      <c r="AU27" s="7">
        <f t="shared" si="3"/>
        <v>0.66666666666666663</v>
      </c>
      <c r="AV27" s="10"/>
    </row>
    <row r="28" spans="1:48" s="2" customFormat="1">
      <c r="A28" s="5" t="s">
        <v>67</v>
      </c>
      <c r="B28" s="27"/>
      <c r="C28" s="4"/>
      <c r="D28" s="4"/>
      <c r="E28" s="4"/>
      <c r="F28" s="4"/>
      <c r="G28" s="14"/>
      <c r="H28" s="14"/>
      <c r="I28" s="14" t="s">
        <v>46</v>
      </c>
      <c r="J28" s="25"/>
      <c r="K28" s="25"/>
      <c r="L28" s="4"/>
      <c r="M28" s="4" t="s">
        <v>47</v>
      </c>
      <c r="N28" s="25"/>
      <c r="O28" s="25"/>
      <c r="P28" s="4"/>
      <c r="Q28" s="4"/>
      <c r="R28" s="4">
        <f t="shared" si="0"/>
        <v>0</v>
      </c>
      <c r="S28" s="4"/>
      <c r="T28" s="4"/>
      <c r="U28" s="4"/>
      <c r="V28" s="4"/>
      <c r="W28" s="4"/>
      <c r="X28" s="4" t="s">
        <v>48</v>
      </c>
      <c r="Y28" s="25"/>
      <c r="Z28" s="25"/>
      <c r="AA28" s="4"/>
      <c r="AB28" s="4"/>
      <c r="AC28" s="4"/>
      <c r="AD28" s="4"/>
      <c r="AE28" s="4"/>
      <c r="AF28" s="4" t="s">
        <v>48</v>
      </c>
      <c r="AG28" s="25"/>
      <c r="AH28" s="25"/>
      <c r="AI28" s="4"/>
      <c r="AJ28" s="4" t="s">
        <v>48</v>
      </c>
      <c r="AK28" s="25"/>
      <c r="AL28" s="25"/>
      <c r="AM28" s="4"/>
      <c r="AN28" s="4" t="s">
        <v>48</v>
      </c>
      <c r="AO28" s="25"/>
      <c r="AP28" s="25"/>
      <c r="AQ28" s="4"/>
      <c r="AR28" s="4"/>
      <c r="AS28" s="7">
        <f t="shared" si="1"/>
        <v>0.33333333333333331</v>
      </c>
      <c r="AT28" s="7">
        <f t="shared" si="2"/>
        <v>0</v>
      </c>
      <c r="AU28" s="7">
        <f t="shared" si="3"/>
        <v>0.66666666666666663</v>
      </c>
      <c r="AV28" s="10"/>
    </row>
    <row r="29" spans="1:48" s="2" customFormat="1">
      <c r="A29" s="5" t="s">
        <v>68</v>
      </c>
      <c r="B29" s="27"/>
      <c r="C29" s="4"/>
      <c r="D29" s="4"/>
      <c r="E29" s="4"/>
      <c r="F29" s="4"/>
      <c r="G29" s="14"/>
      <c r="H29" s="14"/>
      <c r="I29" s="14" t="s">
        <v>46</v>
      </c>
      <c r="J29" s="25"/>
      <c r="K29" s="25"/>
      <c r="L29" s="4"/>
      <c r="M29" s="4" t="s">
        <v>47</v>
      </c>
      <c r="N29" s="25"/>
      <c r="O29" s="25"/>
      <c r="P29" s="4"/>
      <c r="Q29" s="4"/>
      <c r="R29" s="4">
        <f t="shared" si="0"/>
        <v>0</v>
      </c>
      <c r="S29" s="4"/>
      <c r="T29" s="4"/>
      <c r="U29" s="4"/>
      <c r="V29" s="4"/>
      <c r="W29" s="4"/>
      <c r="X29" s="4" t="s">
        <v>48</v>
      </c>
      <c r="Y29" s="25"/>
      <c r="Z29" s="25"/>
      <c r="AA29" s="4"/>
      <c r="AB29" s="4"/>
      <c r="AC29" s="4"/>
      <c r="AD29" s="4"/>
      <c r="AE29" s="4"/>
      <c r="AF29" s="4" t="s">
        <v>48</v>
      </c>
      <c r="AG29" s="25"/>
      <c r="AH29" s="25"/>
      <c r="AI29" s="4"/>
      <c r="AJ29" s="4" t="s">
        <v>48</v>
      </c>
      <c r="AK29" s="25"/>
      <c r="AL29" s="25"/>
      <c r="AM29" s="4"/>
      <c r="AN29" s="4" t="s">
        <v>48</v>
      </c>
      <c r="AO29" s="25"/>
      <c r="AP29" s="25"/>
      <c r="AQ29" s="4"/>
      <c r="AR29" s="4"/>
      <c r="AS29" s="7">
        <f t="shared" si="1"/>
        <v>0.33333333333333331</v>
      </c>
      <c r="AT29" s="7">
        <f t="shared" si="2"/>
        <v>0</v>
      </c>
      <c r="AU29" s="7">
        <f t="shared" si="3"/>
        <v>0.66666666666666663</v>
      </c>
      <c r="AV29" s="10"/>
    </row>
    <row r="30" spans="1:48" s="2" customFormat="1">
      <c r="A30" s="5" t="s">
        <v>69</v>
      </c>
      <c r="B30" s="27"/>
      <c r="C30" s="4"/>
      <c r="D30" s="4"/>
      <c r="E30" s="4"/>
      <c r="F30" s="4"/>
      <c r="G30" s="14"/>
      <c r="H30" s="14"/>
      <c r="I30" s="14" t="s">
        <v>46</v>
      </c>
      <c r="J30" s="25"/>
      <c r="K30" s="25"/>
      <c r="L30" s="4"/>
      <c r="M30" s="4" t="s">
        <v>47</v>
      </c>
      <c r="N30" s="25"/>
      <c r="O30" s="25"/>
      <c r="P30" s="4"/>
      <c r="Q30" s="4"/>
      <c r="R30" s="4">
        <f t="shared" si="0"/>
        <v>0</v>
      </c>
      <c r="S30" s="4"/>
      <c r="T30" s="4"/>
      <c r="U30" s="4"/>
      <c r="V30" s="4"/>
      <c r="W30" s="4"/>
      <c r="X30" s="4" t="s">
        <v>48</v>
      </c>
      <c r="Y30" s="25"/>
      <c r="Z30" s="25"/>
      <c r="AA30" s="4"/>
      <c r="AB30" s="4"/>
      <c r="AC30" s="4"/>
      <c r="AD30" s="4"/>
      <c r="AE30" s="4"/>
      <c r="AF30" s="4" t="s">
        <v>48</v>
      </c>
      <c r="AG30" s="25"/>
      <c r="AH30" s="25"/>
      <c r="AI30" s="4"/>
      <c r="AJ30" s="4" t="s">
        <v>48</v>
      </c>
      <c r="AK30" s="25"/>
      <c r="AL30" s="25"/>
      <c r="AM30" s="4"/>
      <c r="AN30" s="4" t="s">
        <v>48</v>
      </c>
      <c r="AO30" s="25"/>
      <c r="AP30" s="25"/>
      <c r="AQ30" s="4"/>
      <c r="AR30" s="4"/>
      <c r="AS30" s="7">
        <f t="shared" si="1"/>
        <v>0.33333333333333331</v>
      </c>
      <c r="AT30" s="7">
        <f t="shared" si="2"/>
        <v>0</v>
      </c>
      <c r="AU30" s="7">
        <f t="shared" si="3"/>
        <v>0.66666666666666663</v>
      </c>
      <c r="AV30" s="10"/>
    </row>
    <row r="31" spans="1:48" s="2" customFormat="1">
      <c r="A31" s="5" t="s">
        <v>70</v>
      </c>
      <c r="B31" s="27"/>
      <c r="C31" s="4"/>
      <c r="D31" s="4"/>
      <c r="E31" s="4"/>
      <c r="F31" s="4"/>
      <c r="G31" s="14"/>
      <c r="H31" s="14"/>
      <c r="I31" s="14" t="s">
        <v>46</v>
      </c>
      <c r="J31" s="25"/>
      <c r="K31" s="25"/>
      <c r="L31" s="4"/>
      <c r="M31" s="4" t="s">
        <v>47</v>
      </c>
      <c r="N31" s="25"/>
      <c r="O31" s="25"/>
      <c r="P31" s="4"/>
      <c r="Q31" s="4"/>
      <c r="R31" s="4">
        <f t="shared" si="0"/>
        <v>0</v>
      </c>
      <c r="S31" s="4"/>
      <c r="T31" s="4"/>
      <c r="U31" s="4"/>
      <c r="V31" s="4"/>
      <c r="W31" s="4"/>
      <c r="X31" s="4" t="s">
        <v>48</v>
      </c>
      <c r="Y31" s="25"/>
      <c r="Z31" s="25"/>
      <c r="AA31" s="4"/>
      <c r="AB31" s="4"/>
      <c r="AC31" s="4"/>
      <c r="AD31" s="4"/>
      <c r="AE31" s="4"/>
      <c r="AF31" s="4" t="s">
        <v>48</v>
      </c>
      <c r="AG31" s="25"/>
      <c r="AH31" s="25"/>
      <c r="AI31" s="4"/>
      <c r="AJ31" s="4" t="s">
        <v>48</v>
      </c>
      <c r="AK31" s="25"/>
      <c r="AL31" s="25"/>
      <c r="AM31" s="4"/>
      <c r="AN31" s="4" t="s">
        <v>48</v>
      </c>
      <c r="AO31" s="25"/>
      <c r="AP31" s="25"/>
      <c r="AQ31" s="4"/>
      <c r="AR31" s="4"/>
      <c r="AS31" s="7">
        <f t="shared" si="1"/>
        <v>0.33333333333333331</v>
      </c>
      <c r="AT31" s="7">
        <f t="shared" si="2"/>
        <v>0</v>
      </c>
      <c r="AU31" s="7">
        <f t="shared" si="3"/>
        <v>0.66666666666666663</v>
      </c>
      <c r="AV31" s="10"/>
    </row>
    <row r="32" spans="1:48" s="2" customFormat="1">
      <c r="A32" s="5" t="s">
        <v>71</v>
      </c>
      <c r="B32" s="27"/>
      <c r="C32" s="4"/>
      <c r="D32" s="4"/>
      <c r="E32" s="4"/>
      <c r="F32" s="4"/>
      <c r="G32" s="14"/>
      <c r="H32" s="14"/>
      <c r="I32" s="14" t="s">
        <v>46</v>
      </c>
      <c r="J32" s="25"/>
      <c r="K32" s="25"/>
      <c r="L32" s="4"/>
      <c r="M32" s="4" t="s">
        <v>47</v>
      </c>
      <c r="N32" s="25"/>
      <c r="O32" s="25"/>
      <c r="P32" s="4"/>
      <c r="Q32" s="4"/>
      <c r="R32" s="4">
        <f t="shared" si="0"/>
        <v>0</v>
      </c>
      <c r="S32" s="4"/>
      <c r="T32" s="4"/>
      <c r="U32" s="4"/>
      <c r="V32" s="4"/>
      <c r="W32" s="4"/>
      <c r="X32" s="4" t="s">
        <v>48</v>
      </c>
      <c r="Y32" s="25"/>
      <c r="Z32" s="25"/>
      <c r="AA32" s="4"/>
      <c r="AB32" s="4"/>
      <c r="AC32" s="4"/>
      <c r="AD32" s="4"/>
      <c r="AE32" s="4"/>
      <c r="AF32" s="4" t="s">
        <v>48</v>
      </c>
      <c r="AG32" s="25"/>
      <c r="AH32" s="25"/>
      <c r="AI32" s="4"/>
      <c r="AJ32" s="4" t="s">
        <v>48</v>
      </c>
      <c r="AK32" s="25"/>
      <c r="AL32" s="25"/>
      <c r="AM32" s="4"/>
      <c r="AN32" s="4" t="s">
        <v>48</v>
      </c>
      <c r="AO32" s="25"/>
      <c r="AP32" s="25"/>
      <c r="AQ32" s="4"/>
      <c r="AR32" s="4"/>
      <c r="AS32" s="7">
        <f t="shared" si="1"/>
        <v>0.33333333333333331</v>
      </c>
      <c r="AT32" s="7">
        <f t="shared" si="2"/>
        <v>0</v>
      </c>
      <c r="AU32" s="7">
        <f t="shared" si="3"/>
        <v>0.66666666666666663</v>
      </c>
      <c r="AV32" s="10"/>
    </row>
    <row r="33" spans="1:48" s="2" customFormat="1">
      <c r="A33" s="5" t="s">
        <v>72</v>
      </c>
      <c r="B33" s="27"/>
      <c r="C33" s="4"/>
      <c r="D33" s="4"/>
      <c r="E33" s="4"/>
      <c r="F33" s="4"/>
      <c r="G33" s="14"/>
      <c r="H33" s="14"/>
      <c r="I33" s="14" t="s">
        <v>46</v>
      </c>
      <c r="J33" s="25"/>
      <c r="K33" s="25"/>
      <c r="L33" s="4"/>
      <c r="M33" s="4" t="s">
        <v>47</v>
      </c>
      <c r="N33" s="25"/>
      <c r="O33" s="25"/>
      <c r="P33" s="4"/>
      <c r="Q33" s="4"/>
      <c r="R33" s="4">
        <f t="shared" si="0"/>
        <v>0</v>
      </c>
      <c r="S33" s="4"/>
      <c r="T33" s="4"/>
      <c r="U33" s="4"/>
      <c r="V33" s="4"/>
      <c r="W33" s="4"/>
      <c r="X33" s="4" t="s">
        <v>48</v>
      </c>
      <c r="Y33" s="25"/>
      <c r="Z33" s="25"/>
      <c r="AA33" s="4"/>
      <c r="AB33" s="4"/>
      <c r="AC33" s="4"/>
      <c r="AD33" s="4"/>
      <c r="AE33" s="4"/>
      <c r="AF33" s="4" t="s">
        <v>48</v>
      </c>
      <c r="AG33" s="25"/>
      <c r="AH33" s="25"/>
      <c r="AI33" s="4"/>
      <c r="AJ33" s="4" t="s">
        <v>48</v>
      </c>
      <c r="AK33" s="25"/>
      <c r="AL33" s="25"/>
      <c r="AM33" s="4"/>
      <c r="AN33" s="4" t="s">
        <v>48</v>
      </c>
      <c r="AO33" s="25"/>
      <c r="AP33" s="25"/>
      <c r="AQ33" s="4"/>
      <c r="AR33" s="4"/>
      <c r="AS33" s="7">
        <f t="shared" si="1"/>
        <v>0.33333333333333331</v>
      </c>
      <c r="AT33" s="7">
        <f t="shared" si="2"/>
        <v>0</v>
      </c>
      <c r="AU33" s="7">
        <f t="shared" si="3"/>
        <v>0.66666666666666663</v>
      </c>
      <c r="AV33" s="10"/>
    </row>
    <row r="34" spans="1:48" s="2" customFormat="1">
      <c r="E34" s="15" t="s">
        <v>73</v>
      </c>
      <c r="F34" s="15">
        <f>SUM(F9:F33)</f>
        <v>0</v>
      </c>
      <c r="G34" s="20"/>
      <c r="H34" s="20"/>
      <c r="AR34" s="8" t="s">
        <v>74</v>
      </c>
      <c r="AS34" s="9">
        <f>AVERAGE(AS9:AS33)</f>
        <v>0.3333333333333332</v>
      </c>
      <c r="AT34" s="9">
        <f>AVERAGE(AT9:AT33)</f>
        <v>0</v>
      </c>
      <c r="AU34" s="9">
        <f>AVERAGE(AU9:AU33)</f>
        <v>0.66666666666666641</v>
      </c>
      <c r="AV34" s="10"/>
    </row>
    <row r="35" spans="1:48" ht="19.5" customHeight="1">
      <c r="A35" s="3"/>
      <c r="B35" s="3"/>
      <c r="C35" s="3"/>
      <c r="D35" s="3"/>
      <c r="E35" s="3"/>
      <c r="F35" s="3"/>
      <c r="G35" s="3"/>
      <c r="H35" s="3"/>
    </row>
    <row r="36" spans="1:48">
      <c r="A36" s="3"/>
      <c r="B36" s="3"/>
      <c r="C36" s="3"/>
      <c r="D36" s="3"/>
      <c r="E36" s="3"/>
      <c r="F36" s="3"/>
      <c r="G36" s="3"/>
      <c r="H36" s="3"/>
    </row>
    <row r="37" spans="1:48">
      <c r="A37" s="3"/>
      <c r="B37" s="3"/>
      <c r="C37" s="3"/>
      <c r="D37" s="3"/>
      <c r="E37" s="3"/>
      <c r="F37" s="3"/>
      <c r="G37" s="3"/>
      <c r="H37" s="3"/>
    </row>
    <row r="38" spans="1:48">
      <c r="A38" s="3"/>
      <c r="B38" s="3"/>
      <c r="C38" s="3"/>
      <c r="D38" s="3"/>
      <c r="E38" s="3"/>
      <c r="F38" s="3"/>
      <c r="G38" s="3"/>
      <c r="H38" s="3"/>
    </row>
    <row r="39" spans="1:48">
      <c r="A39" s="3"/>
      <c r="B39" s="3"/>
      <c r="C39" s="3"/>
      <c r="D39" s="3"/>
      <c r="E39" s="3"/>
      <c r="F39" s="3"/>
      <c r="G39" s="3"/>
      <c r="H39" s="3"/>
    </row>
    <row r="40" spans="1:48">
      <c r="A40" s="3"/>
      <c r="B40" s="3"/>
      <c r="C40" s="3"/>
      <c r="D40" s="3"/>
      <c r="E40" s="3"/>
      <c r="F40" s="3"/>
      <c r="G40" s="3"/>
      <c r="H40" s="3"/>
    </row>
    <row r="41" spans="1:48">
      <c r="A41" s="3"/>
      <c r="B41" s="3"/>
      <c r="C41" s="3"/>
      <c r="D41" s="3"/>
      <c r="E41" s="3"/>
      <c r="F41" s="3"/>
      <c r="G41" s="3"/>
      <c r="H41" s="3"/>
    </row>
    <row r="42" spans="1:48">
      <c r="A42" s="3"/>
      <c r="B42" s="3"/>
      <c r="C42" s="3"/>
      <c r="D42" s="3"/>
      <c r="E42" s="3"/>
      <c r="F42" s="3"/>
      <c r="G42" s="3"/>
      <c r="H42" s="3"/>
    </row>
    <row r="43" spans="1:48">
      <c r="A43" s="3"/>
      <c r="B43" s="3"/>
      <c r="C43" s="3"/>
      <c r="D43" s="3"/>
      <c r="E43" s="3"/>
      <c r="F43" s="3"/>
      <c r="G43" s="3"/>
      <c r="H43" s="3"/>
    </row>
    <row r="44" spans="1:48">
      <c r="A44" s="3"/>
      <c r="B44" s="3"/>
      <c r="C44" s="3"/>
      <c r="D44" s="3"/>
      <c r="E44" s="3"/>
      <c r="F44" s="3"/>
      <c r="G44" s="3"/>
      <c r="H44" s="3"/>
    </row>
    <row r="45" spans="1:48">
      <c r="A45" s="3"/>
      <c r="B45" s="3"/>
      <c r="C45" s="3"/>
      <c r="D45" s="3"/>
      <c r="E45" s="3"/>
      <c r="F45" s="3"/>
      <c r="G45" s="3"/>
      <c r="H45" s="3"/>
    </row>
    <row r="46" spans="1:48">
      <c r="A46" s="3"/>
      <c r="B46" s="3"/>
      <c r="C46" s="3"/>
      <c r="D46" s="3"/>
      <c r="E46" s="3"/>
      <c r="F46" s="3"/>
      <c r="G46" s="3"/>
      <c r="H46" s="3"/>
    </row>
    <row r="47" spans="1:48">
      <c r="A47" s="3"/>
      <c r="B47" s="3"/>
      <c r="C47" s="3"/>
      <c r="D47" s="3"/>
      <c r="E47" s="3"/>
      <c r="F47" s="3"/>
      <c r="G47" s="3"/>
      <c r="H47" s="3"/>
    </row>
    <row r="48" spans="1:48">
      <c r="A48" s="3"/>
      <c r="B48" s="3"/>
      <c r="C48" s="3"/>
      <c r="D48" s="3"/>
      <c r="E48" s="3"/>
      <c r="F48" s="3"/>
      <c r="G48" s="3"/>
      <c r="H48" s="3"/>
    </row>
  </sheetData>
  <mergeCells count="24">
    <mergeCell ref="AN7:AR7"/>
    <mergeCell ref="AS7:AS8"/>
    <mergeCell ref="AT7:AT8"/>
    <mergeCell ref="AU7:AU8"/>
    <mergeCell ref="AF7:AI7"/>
    <mergeCell ref="AJ7:AM7"/>
    <mergeCell ref="F7:F8"/>
    <mergeCell ref="I7:L7"/>
    <mergeCell ref="M7:W7"/>
    <mergeCell ref="X7:AE7"/>
    <mergeCell ref="G7:H7"/>
    <mergeCell ref="A7:A8"/>
    <mergeCell ref="B7:B8"/>
    <mergeCell ref="C7:C8"/>
    <mergeCell ref="D7:D8"/>
    <mergeCell ref="E7:E8"/>
    <mergeCell ref="A6:F6"/>
    <mergeCell ref="B3:D3"/>
    <mergeCell ref="A5:F5"/>
    <mergeCell ref="A1:A4"/>
    <mergeCell ref="B4:D4"/>
    <mergeCell ref="B1:E2"/>
    <mergeCell ref="E3:E4"/>
    <mergeCell ref="F1:F4"/>
  </mergeCells>
  <conditionalFormatting sqref="B3:B4 A1:B1 A5:A6 A7:G7 I1:XFD6 AJ7:XFD7 A17:I17 A10:A16 C10:I16 A18:A24 C18:I24 A35:XFD1048576 A26:A33 A34:AU34 AV10:XFD34 A8:XFD8 C26:M33 A25:M25 A9:I9 L9:M24 P9:X33 AA9:AF33 AI9:AJ33 AM9:AN33 AQ10:AU33 AQ9:XFD9 I7:AF7">
    <cfRule type="containsText" dxfId="20" priority="19" operator="containsText" text="Not started">
      <formula>NOT(ISERROR(SEARCH("Not started",A1)))</formula>
    </cfRule>
    <cfRule type="containsText" dxfId="19" priority="20" operator="containsText" text="Ongoing">
      <formula>NOT(ISERROR(SEARCH("Ongoing",A1)))</formula>
    </cfRule>
    <cfRule type="containsText" dxfId="18" priority="21" operator="containsText" text="Completed">
      <formula>NOT(ISERROR(SEARCH("Completed",A1)))</formula>
    </cfRule>
  </conditionalFormatting>
  <conditionalFormatting sqref="J9:K24">
    <cfRule type="containsText" dxfId="17" priority="16" operator="containsText" text="Not started">
      <formula>NOT(ISERROR(SEARCH("Not started",J9)))</formula>
    </cfRule>
    <cfRule type="containsText" dxfId="16" priority="17" operator="containsText" text="Ongoing">
      <formula>NOT(ISERROR(SEARCH("Ongoing",J9)))</formula>
    </cfRule>
    <cfRule type="containsText" dxfId="15" priority="18" operator="containsText" text="Completed">
      <formula>NOT(ISERROR(SEARCH("Completed",J9)))</formula>
    </cfRule>
  </conditionalFormatting>
  <conditionalFormatting sqref="N9:O33">
    <cfRule type="containsText" dxfId="14" priority="13" operator="containsText" text="Not started">
      <formula>NOT(ISERROR(SEARCH("Not started",N9)))</formula>
    </cfRule>
    <cfRule type="containsText" dxfId="13" priority="14" operator="containsText" text="Ongoing">
      <formula>NOT(ISERROR(SEARCH("Ongoing",N9)))</formula>
    </cfRule>
    <cfRule type="containsText" dxfId="12" priority="15" operator="containsText" text="Completed">
      <formula>NOT(ISERROR(SEARCH("Completed",N9)))</formula>
    </cfRule>
  </conditionalFormatting>
  <conditionalFormatting sqref="Y9:Z33">
    <cfRule type="containsText" dxfId="11" priority="10" operator="containsText" text="Not started">
      <formula>NOT(ISERROR(SEARCH("Not started",Y9)))</formula>
    </cfRule>
    <cfRule type="containsText" dxfId="10" priority="11" operator="containsText" text="Ongoing">
      <formula>NOT(ISERROR(SEARCH("Ongoing",Y9)))</formula>
    </cfRule>
    <cfRule type="containsText" dxfId="9" priority="12" operator="containsText" text="Completed">
      <formula>NOT(ISERROR(SEARCH("Completed",Y9)))</formula>
    </cfRule>
  </conditionalFormatting>
  <conditionalFormatting sqref="AG9:AH33">
    <cfRule type="containsText" dxfId="8" priority="7" operator="containsText" text="Not started">
      <formula>NOT(ISERROR(SEARCH("Not started",AG9)))</formula>
    </cfRule>
    <cfRule type="containsText" dxfId="7" priority="8" operator="containsText" text="Ongoing">
      <formula>NOT(ISERROR(SEARCH("Ongoing",AG9)))</formula>
    </cfRule>
    <cfRule type="containsText" dxfId="6" priority="9" operator="containsText" text="Completed">
      <formula>NOT(ISERROR(SEARCH("Completed",AG9)))</formula>
    </cfRule>
  </conditionalFormatting>
  <conditionalFormatting sqref="AK9:AL33">
    <cfRule type="containsText" dxfId="5" priority="4" operator="containsText" text="Not started">
      <formula>NOT(ISERROR(SEARCH("Not started",AK9)))</formula>
    </cfRule>
    <cfRule type="containsText" dxfId="4" priority="5" operator="containsText" text="Ongoing">
      <formula>NOT(ISERROR(SEARCH("Ongoing",AK9)))</formula>
    </cfRule>
    <cfRule type="containsText" dxfId="3" priority="6" operator="containsText" text="Completed">
      <formula>NOT(ISERROR(SEARCH("Completed",AK9)))</formula>
    </cfRule>
  </conditionalFormatting>
  <conditionalFormatting sqref="AO9:AP33">
    <cfRule type="containsText" dxfId="2" priority="1" operator="containsText" text="Not started">
      <formula>NOT(ISERROR(SEARCH("Not started",AO9)))</formula>
    </cfRule>
    <cfRule type="containsText" dxfId="1" priority="2" operator="containsText" text="Ongoing">
      <formula>NOT(ISERROR(SEARCH("Ongoing",AO9)))</formula>
    </cfRule>
    <cfRule type="containsText" dxfId="0" priority="3" operator="containsText" text="Completed">
      <formula>NOT(ISERROR(SEARCH("Completed",AO9)))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C28B28A445448908854D5927C39E4" ma:contentTypeVersion="19" ma:contentTypeDescription="Create a new document." ma:contentTypeScope="" ma:versionID="c5c7ecc206d24f26b9da0a041d93fd11">
  <xsd:schema xmlns:xsd="http://www.w3.org/2001/XMLSchema" xmlns:xs="http://www.w3.org/2001/XMLSchema" xmlns:p="http://schemas.microsoft.com/office/2006/metadata/properties" xmlns:ns2="842ae483-d403-464b-b057-2e3e2960b405" xmlns:ns3="df7a84cd-31f9-4ef8-8346-8d7189ad4c7a" xmlns:ns4="b2594ab3-d42a-4e76-bde3-98c81b560ae9" targetNamespace="http://schemas.microsoft.com/office/2006/metadata/properties" ma:root="true" ma:fieldsID="423b68136083105b47a0eecf23119e8a" ns2:_="" ns3:_="" ns4:_="">
    <xsd:import namespace="842ae483-d403-464b-b057-2e3e2960b405"/>
    <xsd:import namespace="df7a84cd-31f9-4ef8-8346-8d7189ad4c7a"/>
    <xsd:import namespace="b2594ab3-d42a-4e76-bde3-98c81b560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Role" minOccurs="0"/>
                <xsd:element ref="ns2:Relevanc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e483-d403-464b-b057-2e3e2960b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90c631-7896-4d4b-aef2-bd8af8cfc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ole" ma:index="24" nillable="true" ma:displayName="Role" ma:description="Organization by role" ma:format="Dropdown" ma:internalName="Ro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M"/>
                    <xsd:enumeration value="Developer"/>
                    <xsd:enumeration value="Email"/>
                    <xsd:enumeration value="Content"/>
                    <xsd:enumeration value="Metrics"/>
                    <xsd:enumeration value="UX/UI"/>
                    <xsd:enumeration value="All"/>
                  </xsd:restriction>
                </xsd:simpleType>
              </xsd:element>
            </xsd:sequence>
          </xsd:extension>
        </xsd:complexContent>
      </xsd:complexType>
    </xsd:element>
    <xsd:element name="Relevance" ma:index="25" nillable="true" ma:displayName="Relevance" ma:description="Select instances where this documentation is relevant" ma:format="Dropdown" ma:internalName="Releva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nboarding"/>
                    <xsd:enumeration value="Training"/>
                    <xsd:enumeration value="Archive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a84cd-31f9-4ef8-8346-8d7189ad4c7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94ab3-d42a-4e76-bde3-98c81b560ae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2871f2f-ceab-4694-a5cd-ae6e3864f03b}" ma:internalName="TaxCatchAll" ma:showField="CatchAllData" ma:web="df7a84cd-31f9-4ef8-8346-8d7189ad4c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94ab3-d42a-4e76-bde3-98c81b560ae9" xsi:nil="true"/>
    <lcf76f155ced4ddcb4097134ff3c332f xmlns="842ae483-d403-464b-b057-2e3e2960b405">
      <Terms xmlns="http://schemas.microsoft.com/office/infopath/2007/PartnerControls"/>
    </lcf76f155ced4ddcb4097134ff3c332f>
    <Relevance xmlns="842ae483-d403-464b-b057-2e3e2960b405" xsi:nil="true"/>
    <Role xmlns="842ae483-d403-464b-b057-2e3e2960b4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F5AAE-CED5-4B15-87EF-7769312E0897}"/>
</file>

<file path=customXml/itemProps2.xml><?xml version="1.0" encoding="utf-8"?>
<ds:datastoreItem xmlns:ds="http://schemas.openxmlformats.org/officeDocument/2006/customXml" ds:itemID="{54623289-0353-4273-BF6B-D75CE1DD4256}"/>
</file>

<file path=customXml/itemProps3.xml><?xml version="1.0" encoding="utf-8"?>
<ds:datastoreItem xmlns:ds="http://schemas.openxmlformats.org/officeDocument/2006/customXml" ds:itemID="{FE2EE1A8-85CA-4A35-A6EA-DC8110D31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`Festus Fofie</dc:creator>
  <cp:keywords/>
  <dc:description/>
  <cp:lastModifiedBy/>
  <cp:revision/>
  <dcterms:created xsi:type="dcterms:W3CDTF">2018-03-15T10:45:44Z</dcterms:created>
  <dcterms:modified xsi:type="dcterms:W3CDTF">2023-11-01T17:45:21Z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0x010100DBAC28B28A445448908854D5927C39E4</vt:lpwstr>
  </property>
  <property fmtid="{D5CDD505-2E9C-101B-9397-08002B2CF9AE}" pid="3" name="MediaServiceImageTags">
    <vt:lpwstr/>
  </property>
</Properties>
</file>